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ronkem.EASTERN\Documents\Eastern\Consulting\Bob and StrasPres\2nd Survey\"/>
    </mc:Choice>
  </mc:AlternateContent>
  <xr:revisionPtr revIDLastSave="0" documentId="13_ncr:1_{D6D8E3B1-7284-4009-A221-E20B1A8100AA}" xr6:coauthVersionLast="36" xr6:coauthVersionMax="36" xr10:uidLastSave="{00000000-0000-0000-0000-000000000000}"/>
  <bookViews>
    <workbookView xWindow="0" yWindow="0" windowWidth="19200" windowHeight="6930" activeTab="3" xr2:uid="{3D6F35EF-459D-482B-B5E0-EEA7112B2228}"/>
  </bookViews>
  <sheets>
    <sheet name="Charts" sheetId="3" r:id="rId1"/>
    <sheet name="Numbers and Feedback" sheetId="1" r:id="rId2"/>
    <sheet name="Statistical Significance" sheetId="4" r:id="rId3"/>
    <sheet name="Stat. Sig. Both Times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5" i="1" l="1"/>
  <c r="X53" i="1"/>
  <c r="X54" i="1"/>
  <c r="X52" i="1"/>
  <c r="N53" i="1"/>
  <c r="N54" i="1"/>
  <c r="N52" i="1"/>
  <c r="M55" i="1"/>
  <c r="M35" i="1"/>
  <c r="N33" i="1"/>
  <c r="N34" i="1"/>
  <c r="N32" i="1"/>
  <c r="W35" i="1"/>
  <c r="X33" i="1"/>
  <c r="X34" i="1"/>
  <c r="X32" i="1"/>
  <c r="M97" i="1"/>
  <c r="N93" i="1"/>
  <c r="N94" i="1"/>
  <c r="N95" i="1"/>
  <c r="N96" i="1"/>
  <c r="N92" i="1"/>
  <c r="H97" i="1"/>
  <c r="I93" i="1"/>
  <c r="I94" i="1"/>
  <c r="I95" i="1"/>
  <c r="I96" i="1"/>
  <c r="I92" i="1"/>
  <c r="C97" i="1"/>
  <c r="D93" i="1"/>
  <c r="D94" i="1"/>
  <c r="D95" i="1"/>
  <c r="D96" i="1"/>
  <c r="D92" i="1"/>
  <c r="V77" i="1"/>
  <c r="W73" i="1"/>
  <c r="W74" i="1"/>
  <c r="W75" i="1"/>
  <c r="W76" i="1"/>
  <c r="W72" i="1"/>
  <c r="H77" i="1"/>
  <c r="I73" i="1"/>
  <c r="I74" i="1"/>
  <c r="I75" i="1"/>
  <c r="I76" i="1"/>
  <c r="I72" i="1"/>
  <c r="C77" i="1"/>
  <c r="D73" i="1"/>
  <c r="D74" i="1"/>
  <c r="D75" i="1"/>
  <c r="D76" i="1"/>
  <c r="D72" i="1"/>
  <c r="W67" i="1"/>
  <c r="X63" i="1"/>
  <c r="X64" i="1"/>
  <c r="X65" i="1"/>
  <c r="X66" i="1"/>
  <c r="X62" i="1"/>
  <c r="R67" i="1"/>
  <c r="S63" i="1"/>
  <c r="S64" i="1"/>
  <c r="S65" i="1"/>
  <c r="S66" i="1"/>
  <c r="S62" i="1"/>
  <c r="M67" i="1" l="1"/>
  <c r="N63" i="1"/>
  <c r="N64" i="1"/>
  <c r="N65" i="1"/>
  <c r="N66" i="1"/>
  <c r="N62" i="1"/>
  <c r="H67" i="1"/>
  <c r="I63" i="1"/>
  <c r="I64" i="1"/>
  <c r="I65" i="1"/>
  <c r="I66" i="1"/>
  <c r="I62" i="1"/>
  <c r="C67" i="1"/>
  <c r="D63" i="1"/>
  <c r="D64" i="1"/>
  <c r="D65" i="1"/>
  <c r="D66" i="1"/>
  <c r="D62" i="1"/>
  <c r="R56" i="1"/>
  <c r="S53" i="1"/>
  <c r="S54" i="1"/>
  <c r="S55" i="1"/>
  <c r="S52" i="1"/>
  <c r="H55" i="1"/>
  <c r="I53" i="1"/>
  <c r="I54" i="1"/>
  <c r="I52" i="1"/>
  <c r="C57" i="1"/>
  <c r="D53" i="1"/>
  <c r="D54" i="1"/>
  <c r="D55" i="1"/>
  <c r="D56" i="1"/>
  <c r="D52" i="1"/>
  <c r="R46" i="1"/>
  <c r="S42" i="1"/>
  <c r="S43" i="1"/>
  <c r="S44" i="1"/>
  <c r="S45" i="1"/>
  <c r="S41" i="1"/>
  <c r="M46" i="1"/>
  <c r="N42" i="1"/>
  <c r="N43" i="1"/>
  <c r="N44" i="1"/>
  <c r="N45" i="1"/>
  <c r="N41" i="1"/>
  <c r="E8" i="1"/>
  <c r="E7" i="1"/>
  <c r="I42" i="1"/>
  <c r="I43" i="1"/>
  <c r="I44" i="1"/>
  <c r="I45" i="1"/>
  <c r="I41" i="1"/>
  <c r="D42" i="1"/>
  <c r="D43" i="1"/>
  <c r="D44" i="1"/>
  <c r="D45" i="1"/>
  <c r="D41" i="1"/>
  <c r="R36" i="1"/>
  <c r="S33" i="1"/>
  <c r="S34" i="1"/>
  <c r="S35" i="1"/>
  <c r="S32" i="1"/>
  <c r="I33" i="1"/>
  <c r="I34" i="1"/>
  <c r="I32" i="1"/>
  <c r="H35" i="1"/>
  <c r="D33" i="1"/>
  <c r="D34" i="1"/>
  <c r="D35" i="1"/>
  <c r="D32" i="1"/>
  <c r="N17" i="1"/>
  <c r="N18" i="1"/>
  <c r="N19" i="1"/>
  <c r="N20" i="1"/>
  <c r="N16" i="1"/>
  <c r="I17" i="1"/>
  <c r="I16" i="1"/>
  <c r="D17" i="1"/>
  <c r="D18" i="1"/>
  <c r="D19" i="1"/>
  <c r="D20" i="1"/>
  <c r="D21" i="1"/>
  <c r="D22" i="1"/>
  <c r="D23" i="1"/>
  <c r="D24" i="1"/>
  <c r="D16" i="1"/>
  <c r="C46" i="1"/>
  <c r="H46" i="1"/>
  <c r="D9" i="1"/>
  <c r="G8" i="1" s="1"/>
  <c r="M21" i="1"/>
  <c r="C25" i="1"/>
  <c r="G7" i="1" l="1"/>
  <c r="B25" i="1"/>
  <c r="C9" i="1"/>
  <c r="F8" i="1" s="1"/>
  <c r="H8" i="1" s="1"/>
  <c r="E9" i="1" l="1"/>
  <c r="G9" i="1"/>
  <c r="F7" i="1"/>
  <c r="H7" i="1" s="1"/>
</calcChain>
</file>

<file path=xl/sharedStrings.xml><?xml version="1.0" encoding="utf-8"?>
<sst xmlns="http://schemas.openxmlformats.org/spreadsheetml/2006/main" count="501" uniqueCount="106">
  <si>
    <t>PSA Survey Results</t>
  </si>
  <si>
    <t>Demographics</t>
  </si>
  <si>
    <t>1. Age range</t>
  </si>
  <si>
    <t>2.  Sex</t>
  </si>
  <si>
    <t>3.  Church attendance</t>
  </si>
  <si>
    <t>11-14</t>
  </si>
  <si>
    <t>Male</t>
  </si>
  <si>
    <t>0-3 years</t>
  </si>
  <si>
    <t>Online</t>
  </si>
  <si>
    <t>15-18</t>
  </si>
  <si>
    <t>Female</t>
  </si>
  <si>
    <t>4-10 years</t>
  </si>
  <si>
    <t>Paper</t>
  </si>
  <si>
    <t>25-30</t>
  </si>
  <si>
    <t>Total</t>
  </si>
  <si>
    <t>11-20 years</t>
  </si>
  <si>
    <t>31-40</t>
  </si>
  <si>
    <t>21-30 years</t>
  </si>
  <si>
    <t>41-50</t>
  </si>
  <si>
    <t>31+ years</t>
  </si>
  <si>
    <t>51-60</t>
  </si>
  <si>
    <t>61-70</t>
  </si>
  <si>
    <t>71+</t>
  </si>
  <si>
    <t>Prayer</t>
  </si>
  <si>
    <t>4.  Prayer frequency</t>
  </si>
  <si>
    <t>8.  Individual prayer routine</t>
  </si>
  <si>
    <t>9.  Holding to the individual prayer routine</t>
  </si>
  <si>
    <t>12.  Family prayer routine</t>
  </si>
  <si>
    <t>13. Holding to the family prayer routine</t>
  </si>
  <si>
    <t>Once every few weeks</t>
  </si>
  <si>
    <t>No</t>
  </si>
  <si>
    <t>Not much</t>
  </si>
  <si>
    <t>One or more times a week</t>
  </si>
  <si>
    <t>Somewhat</t>
  </si>
  <si>
    <t>Daily</t>
  </si>
  <si>
    <t>Yes</t>
  </si>
  <si>
    <t>Most of the time</t>
  </si>
  <si>
    <t>Several times a day</t>
  </si>
  <si>
    <t>Not applicable</t>
  </si>
  <si>
    <t>16.  Frequency of extended prayer</t>
  </si>
  <si>
    <t>23.  Spontaneous prayer frequency</t>
  </si>
  <si>
    <t>22.  Comfortable praying out loud frequency</t>
  </si>
  <si>
    <t>18.  Frequency of feeling the presence of God when praying</t>
  </si>
  <si>
    <t>Never</t>
  </si>
  <si>
    <t>Once in a while</t>
  </si>
  <si>
    <t>Rarely</t>
  </si>
  <si>
    <t>Sometimes</t>
  </si>
  <si>
    <t>Weekly</t>
  </si>
  <si>
    <t>Often</t>
  </si>
  <si>
    <t>All the time</t>
  </si>
  <si>
    <t>Scripture</t>
  </si>
  <si>
    <t>5. Bible reading frequency</t>
  </si>
  <si>
    <t>10.  Individual Bible reading routine</t>
  </si>
  <si>
    <t>11.  Holding to the individual Bible reading routine</t>
  </si>
  <si>
    <t>14.  Family Bible reading routine</t>
  </si>
  <si>
    <t>15.  Holding to the family Bible reading routine</t>
  </si>
  <si>
    <t>17.  Know the Bible</t>
  </si>
  <si>
    <t>24.  Understand the Bible</t>
  </si>
  <si>
    <t>25.  Apply the Bible</t>
  </si>
  <si>
    <t>19.  Frequency of feeling the presence of God when reading the Bible</t>
  </si>
  <si>
    <t>21a.  Bible study participation</t>
  </si>
  <si>
    <t>Not at all</t>
  </si>
  <si>
    <t>A little bit</t>
  </si>
  <si>
    <t>More than just a bit but not well</t>
  </si>
  <si>
    <t>Well</t>
  </si>
  <si>
    <t>Very well</t>
  </si>
  <si>
    <t>21b.  Sunday school participation</t>
  </si>
  <si>
    <t>21e.  Other activities participation</t>
  </si>
  <si>
    <t>Action</t>
  </si>
  <si>
    <t>6.   Church service frequency</t>
  </si>
  <si>
    <t>7.   Neighbor service frequency</t>
  </si>
  <si>
    <t>20.  Frequency of feeling the presence of God when serving</t>
  </si>
  <si>
    <t>21c.  Congregational prayer events participation</t>
  </si>
  <si>
    <t>Can't remember</t>
  </si>
  <si>
    <t>0-6</t>
  </si>
  <si>
    <t>#1</t>
  </si>
  <si>
    <t>#2</t>
  </si>
  <si>
    <t>Dif.</t>
  </si>
  <si>
    <t>% #1</t>
  </si>
  <si>
    <t xml:space="preserve">% #2 </t>
  </si>
  <si>
    <t>Survey</t>
  </si>
  <si>
    <t>Survey numbers and format</t>
  </si>
  <si>
    <t>Note #1:  Totals that don't add to 100% indicate missing answers.</t>
  </si>
  <si>
    <t>Note #2:  Totals that appear not to add up correctly are due to rounding</t>
  </si>
  <si>
    <t>Note #3: "Holding to the routine" percentages are calculated based on those who said they had a routine.</t>
  </si>
  <si>
    <t>Repeat survey takers</t>
  </si>
  <si>
    <t>General Information</t>
  </si>
  <si>
    <t>26. What did you find most impactful and useful in the activities?</t>
  </si>
  <si>
    <t>27.  What suggestions do you have?</t>
  </si>
  <si>
    <t>21d.  Youth events participation (Survey 1 and 2)</t>
  </si>
  <si>
    <t>PSA Survey Results in Charts</t>
  </si>
  <si>
    <t>See next sheet for detailed numbers and feedback information</t>
  </si>
  <si>
    <t>#1 means Survey #1, and #2 means Survey #2</t>
  </si>
  <si>
    <t xml:space="preserve">Statistical Tests:  All categories went up except those in red. </t>
  </si>
  <si>
    <t xml:space="preserve"> Green indicates statistical significance; all others did not qualify as such.</t>
  </si>
  <si>
    <t>Survey number</t>
  </si>
  <si>
    <t>Mean</t>
  </si>
  <si>
    <t>Survey 1</t>
  </si>
  <si>
    <t>Survey 2</t>
  </si>
  <si>
    <t>5.  Bible reading frequency</t>
  </si>
  <si>
    <t>18.  Frequency of feeling presence of God when praying</t>
  </si>
  <si>
    <t>21c.  Congregational prayer participation</t>
  </si>
  <si>
    <t>21d.  Youth events participation</t>
  </si>
  <si>
    <t>24.  Understanding the Bible</t>
  </si>
  <si>
    <t>25.  Applying the Bible</t>
  </si>
  <si>
    <t xml:space="preserve">Integrated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</si>
</sst>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 Bold"/>
    </font>
    <font>
      <sz val="8"/>
      <name val="Arial"/>
      <family val="2"/>
    </font>
    <font>
      <b/>
      <sz val="8"/>
      <color theme="5" tint="-0.249977111117893"/>
      <name val="Arial Bold"/>
    </font>
    <font>
      <sz val="8"/>
      <color theme="5" tint="-0.249977111117893"/>
      <name val="Arial"/>
      <family val="2"/>
    </font>
    <font>
      <sz val="8"/>
      <color indexed="62"/>
      <name val="Arial"/>
      <family val="2"/>
    </font>
    <font>
      <sz val="8"/>
      <color indexed="6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8"/>
      <color indexed="60"/>
      <name val="Arial Bold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name val="Arial Bold"/>
    </font>
    <font>
      <b/>
      <sz val="8"/>
      <color indexed="6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2" applyFont="1" applyBorder="1" applyAlignment="1"/>
    <xf numFmtId="0" fontId="6" fillId="0" borderId="0" xfId="2" applyFont="1"/>
    <xf numFmtId="0" fontId="8" fillId="0" borderId="0" xfId="2" applyFont="1"/>
    <xf numFmtId="0" fontId="6" fillId="0" borderId="3" xfId="2" applyFont="1" applyBorder="1" applyAlignment="1">
      <alignment horizontal="center"/>
    </xf>
    <xf numFmtId="0" fontId="9" fillId="2" borderId="3" xfId="2" applyFont="1" applyFill="1" applyBorder="1" applyAlignment="1">
      <alignment horizontal="left" vertical="top" wrapText="1"/>
    </xf>
    <xf numFmtId="9" fontId="6" fillId="0" borderId="3" xfId="1" applyFont="1" applyBorder="1"/>
    <xf numFmtId="9" fontId="6" fillId="0" borderId="0" xfId="1" applyFont="1"/>
    <xf numFmtId="164" fontId="10" fillId="3" borderId="3" xfId="2" applyNumberFormat="1" applyFont="1" applyFill="1" applyBorder="1" applyAlignment="1">
      <alignment horizontal="right" vertical="top"/>
    </xf>
    <xf numFmtId="0" fontId="9" fillId="2" borderId="3" xfId="2" applyFont="1" applyFill="1" applyBorder="1" applyAlignment="1">
      <alignment horizontal="right" vertical="top" wrapText="1"/>
    </xf>
    <xf numFmtId="0" fontId="9" fillId="0" borderId="0" xfId="2" applyFont="1" applyFill="1" applyBorder="1" applyAlignment="1">
      <alignment horizontal="right" vertical="top" wrapText="1"/>
    </xf>
    <xf numFmtId="9" fontId="6" fillId="0" borderId="0" xfId="1" applyFont="1" applyFill="1" applyBorder="1"/>
    <xf numFmtId="0" fontId="9" fillId="0" borderId="0" xfId="2" applyFont="1" applyFill="1" applyBorder="1" applyAlignment="1">
      <alignment horizontal="left" vertical="top" wrapText="1"/>
    </xf>
    <xf numFmtId="165" fontId="10" fillId="0" borderId="0" xfId="2" applyNumberFormat="1" applyFont="1" applyFill="1" applyBorder="1" applyAlignment="1">
      <alignment horizontal="right" vertical="top"/>
    </xf>
    <xf numFmtId="9" fontId="10" fillId="3" borderId="3" xfId="1" applyFont="1" applyFill="1" applyBorder="1" applyAlignment="1">
      <alignment horizontal="right" vertical="top"/>
    </xf>
    <xf numFmtId="165" fontId="10" fillId="3" borderId="0" xfId="2" applyNumberFormat="1" applyFont="1" applyFill="1" applyBorder="1" applyAlignment="1">
      <alignment horizontal="right" vertical="top"/>
    </xf>
    <xf numFmtId="0" fontId="11" fillId="0" borderId="0" xfId="2" applyFont="1"/>
    <xf numFmtId="0" fontId="8" fillId="0" borderId="0" xfId="2" applyFont="1" applyAlignment="1">
      <alignment wrapText="1"/>
    </xf>
    <xf numFmtId="0" fontId="6" fillId="0" borderId="0" xfId="2" applyFont="1" applyAlignment="1">
      <alignment vertical="top" wrapText="1"/>
    </xf>
    <xf numFmtId="0" fontId="3" fillId="0" borderId="0" xfId="0" applyFont="1" applyAlignment="1">
      <alignment vertical="top" wrapText="1"/>
    </xf>
    <xf numFmtId="0" fontId="9" fillId="0" borderId="3" xfId="2" applyFont="1" applyBorder="1" applyAlignment="1">
      <alignment horizontal="center" wrapText="1"/>
    </xf>
    <xf numFmtId="9" fontId="12" fillId="0" borderId="3" xfId="1" applyFont="1" applyBorder="1"/>
    <xf numFmtId="9" fontId="3" fillId="0" borderId="0" xfId="1" applyFont="1" applyFill="1" applyBorder="1"/>
    <xf numFmtId="0" fontId="6" fillId="0" borderId="0" xfId="2" applyFont="1" applyFill="1" applyBorder="1"/>
    <xf numFmtId="0" fontId="8" fillId="0" borderId="0" xfId="2" applyFont="1" applyAlignment="1"/>
    <xf numFmtId="0" fontId="6" fillId="0" borderId="0" xfId="2" applyFont="1" applyAlignment="1">
      <alignment vertical="top"/>
    </xf>
    <xf numFmtId="0" fontId="6" fillId="0" borderId="0" xfId="2" applyFont="1" applyAlignment="1"/>
    <xf numFmtId="9" fontId="10" fillId="3" borderId="0" xfId="1" applyFont="1" applyFill="1" applyBorder="1" applyAlignment="1">
      <alignment horizontal="right" vertical="top"/>
    </xf>
    <xf numFmtId="9" fontId="10" fillId="0" borderId="0" xfId="1" applyFont="1" applyFill="1" applyBorder="1" applyAlignment="1">
      <alignment horizontal="right" vertical="top"/>
    </xf>
    <xf numFmtId="9" fontId="12" fillId="0" borderId="0" xfId="1" applyFont="1" applyFill="1" applyBorder="1"/>
    <xf numFmtId="0" fontId="6" fillId="0" borderId="0" xfId="2" applyFont="1" applyFill="1"/>
    <xf numFmtId="9" fontId="6" fillId="0" borderId="0" xfId="1" applyFont="1" applyBorder="1"/>
    <xf numFmtId="0" fontId="13" fillId="0" borderId="0" xfId="3" applyFont="1" applyFill="1" applyBorder="1" applyAlignment="1">
      <alignment horizontal="center" vertical="center" wrapText="1"/>
    </xf>
    <xf numFmtId="0" fontId="6" fillId="0" borderId="0" xfId="3" applyFont="1"/>
    <xf numFmtId="0" fontId="9" fillId="0" borderId="0" xfId="3" applyFont="1" applyFill="1" applyBorder="1" applyAlignment="1">
      <alignment horizontal="left" wrapText="1"/>
    </xf>
    <xf numFmtId="0" fontId="9" fillId="0" borderId="0" xfId="3" applyFont="1" applyFill="1" applyBorder="1" applyAlignment="1">
      <alignment horizontal="center" wrapText="1"/>
    </xf>
    <xf numFmtId="0" fontId="9" fillId="0" borderId="0" xfId="3" applyFont="1" applyFill="1" applyBorder="1" applyAlignment="1">
      <alignment horizontal="left" vertical="top" wrapText="1"/>
    </xf>
    <xf numFmtId="164" fontId="10" fillId="0" borderId="0" xfId="3" applyNumberFormat="1" applyFont="1" applyFill="1" applyBorder="1" applyAlignment="1">
      <alignment horizontal="right" vertical="top"/>
    </xf>
    <xf numFmtId="165" fontId="10" fillId="0" borderId="0" xfId="3" applyNumberFormat="1" applyFont="1" applyFill="1" applyBorder="1" applyAlignment="1">
      <alignment horizontal="right" vertical="top"/>
    </xf>
    <xf numFmtId="0" fontId="10" fillId="0" borderId="0" xfId="3" applyFont="1" applyFill="1" applyBorder="1" applyAlignment="1">
      <alignment horizontal="left" vertical="top" wrapText="1"/>
    </xf>
    <xf numFmtId="0" fontId="3" fillId="0" borderId="0" xfId="0" applyFont="1" applyBorder="1"/>
    <xf numFmtId="0" fontId="6" fillId="0" borderId="0" xfId="2" applyFont="1" applyBorder="1"/>
    <xf numFmtId="0" fontId="7" fillId="0" borderId="0" xfId="2" applyFont="1" applyBorder="1" applyAlignment="1">
      <alignment horizontal="center" vertical="center" wrapText="1"/>
    </xf>
    <xf numFmtId="15" fontId="14" fillId="0" borderId="0" xfId="0" applyNumberFormat="1" applyFont="1" applyAlignment="1">
      <alignment horizontal="center"/>
    </xf>
    <xf numFmtId="0" fontId="7" fillId="0" borderId="0" xfId="2" applyFont="1" applyBorder="1" applyAlignment="1">
      <alignment horizontal="center" wrapText="1"/>
    </xf>
    <xf numFmtId="0" fontId="7" fillId="0" borderId="0" xfId="2" applyFont="1" applyBorder="1" applyAlignment="1">
      <alignment horizontal="center" wrapText="1"/>
    </xf>
    <xf numFmtId="0" fontId="7" fillId="0" borderId="0" xfId="2" applyFont="1" applyBorder="1" applyAlignment="1">
      <alignment horizontal="center" vertical="center" wrapText="1"/>
    </xf>
    <xf numFmtId="9" fontId="12" fillId="0" borderId="0" xfId="1" applyFont="1" applyBorder="1"/>
    <xf numFmtId="9" fontId="6" fillId="0" borderId="3" xfId="1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2" fontId="6" fillId="0" borderId="0" xfId="2" applyNumberFormat="1" applyFont="1"/>
    <xf numFmtId="0" fontId="15" fillId="0" borderId="3" xfId="2" applyFont="1" applyBorder="1" applyAlignment="1">
      <alignment horizontal="center"/>
    </xf>
    <xf numFmtId="9" fontId="15" fillId="0" borderId="3" xfId="1" applyFont="1" applyBorder="1"/>
    <xf numFmtId="0" fontId="9" fillId="2" borderId="7" xfId="2" applyFont="1" applyFill="1" applyBorder="1" applyAlignment="1">
      <alignment horizontal="left" vertical="top" wrapText="1"/>
    </xf>
    <xf numFmtId="0" fontId="9" fillId="0" borderId="0" xfId="2" applyFont="1" applyBorder="1" applyAlignment="1">
      <alignment horizontal="left" wrapText="1"/>
    </xf>
    <xf numFmtId="0" fontId="9" fillId="0" borderId="1" xfId="2" applyFont="1" applyBorder="1" applyAlignment="1">
      <alignment horizontal="left" wrapText="1"/>
    </xf>
    <xf numFmtId="9" fontId="17" fillId="3" borderId="7" xfId="1" applyFont="1" applyFill="1" applyBorder="1" applyAlignment="1">
      <alignment horizontal="right" vertical="top"/>
    </xf>
    <xf numFmtId="164" fontId="17" fillId="3" borderId="3" xfId="2" applyNumberFormat="1" applyFont="1" applyFill="1" applyBorder="1" applyAlignment="1">
      <alignment horizontal="right" vertical="top"/>
    </xf>
    <xf numFmtId="9" fontId="15" fillId="0" borderId="3" xfId="1" applyFont="1" applyBorder="1" applyAlignment="1">
      <alignment horizontal="center"/>
    </xf>
    <xf numFmtId="9" fontId="6" fillId="0" borderId="3" xfId="2" applyNumberFormat="1" applyFont="1" applyBorder="1"/>
    <xf numFmtId="9" fontId="18" fillId="0" borderId="3" xfId="1" applyFont="1" applyBorder="1"/>
    <xf numFmtId="9" fontId="15" fillId="0" borderId="3" xfId="2" applyNumberFormat="1" applyFont="1" applyBorder="1"/>
    <xf numFmtId="9" fontId="19" fillId="0" borderId="3" xfId="1" applyFont="1" applyBorder="1"/>
    <xf numFmtId="0" fontId="16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15" fontId="14" fillId="0" borderId="0" xfId="0" applyNumberFormat="1" applyFont="1" applyAlignment="1">
      <alignment horizontal="center"/>
    </xf>
    <xf numFmtId="9" fontId="6" fillId="0" borderId="0" xfId="2" applyNumberFormat="1" applyFont="1"/>
    <xf numFmtId="9" fontId="6" fillId="0" borderId="5" xfId="1" applyFont="1" applyBorder="1"/>
    <xf numFmtId="9" fontId="12" fillId="0" borderId="5" xfId="1" applyFont="1" applyBorder="1"/>
    <xf numFmtId="0" fontId="7" fillId="0" borderId="0" xfId="2" applyFont="1" applyBorder="1" applyAlignment="1">
      <alignment vertical="center" wrapText="1"/>
    </xf>
    <xf numFmtId="164" fontId="10" fillId="3" borderId="0" xfId="2" applyNumberFormat="1" applyFont="1" applyFill="1" applyBorder="1" applyAlignment="1">
      <alignment horizontal="right" vertical="top"/>
    </xf>
    <xf numFmtId="164" fontId="17" fillId="3" borderId="0" xfId="2" applyNumberFormat="1" applyFont="1" applyFill="1" applyBorder="1" applyAlignment="1">
      <alignment horizontal="right" vertical="top"/>
    </xf>
    <xf numFmtId="9" fontId="15" fillId="0" borderId="0" xfId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9" fillId="4" borderId="0" xfId="2" applyFont="1" applyFill="1" applyBorder="1" applyAlignment="1">
      <alignment horizontal="left" wrapText="1"/>
    </xf>
    <xf numFmtId="0" fontId="20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1" fillId="5" borderId="0" xfId="0" applyFont="1" applyFill="1"/>
    <xf numFmtId="0" fontId="21" fillId="6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2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5" fillId="4" borderId="0" xfId="2" applyFont="1" applyFill="1" applyBorder="1" applyAlignment="1"/>
    <xf numFmtId="0" fontId="2" fillId="0" borderId="0" xfId="0" applyFont="1" applyAlignment="1">
      <alignment horizontal="center"/>
    </xf>
    <xf numFmtId="15" fontId="14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2" applyFont="1" applyBorder="1" applyAlignment="1">
      <alignment horizont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14">
    <cellStyle name="Normal" xfId="0" builtinId="0"/>
    <cellStyle name="Normal_Sheet1" xfId="2" xr:uid="{A913CE70-AAD3-403A-B021-D61CCEBCB80B}"/>
    <cellStyle name="Normal_Sheet1 (3)" xfId="3" xr:uid="{3AF52992-DAAD-414E-9F20-55946E158E44}"/>
    <cellStyle name="Percent" xfId="1" builtinId="5"/>
    <cellStyle name="style1721843457859" xfId="4" xr:uid="{67DB43D9-D208-42B0-A429-D8693240A644}"/>
    <cellStyle name="style1721843457927" xfId="5" xr:uid="{EA4A9D7F-941F-4C65-8187-A1E2E780C733}"/>
    <cellStyle name="style1721843457980" xfId="6" xr:uid="{B4DDD4AA-16DF-4E80-8A84-FB15B373683F}"/>
    <cellStyle name="style1722010921213" xfId="10" xr:uid="{5CEF3BA5-0192-4534-9F42-FB98FB631E93}"/>
    <cellStyle name="style1722010921784" xfId="7" xr:uid="{C0483D9F-7271-43A4-9A2E-5877B9B5A575}"/>
    <cellStyle name="style1722010921834" xfId="8" xr:uid="{C7262E3D-7E16-492D-B56B-3C56FFBF7E63}"/>
    <cellStyle name="style1722010922098" xfId="9" xr:uid="{38A78550-0CBC-478C-8B8A-00B5BE6A653C}"/>
    <cellStyle name="style1722010922202" xfId="11" xr:uid="{0F7B9A82-E8C7-47BC-9849-C869AB25BA29}"/>
    <cellStyle name="style1722010922259" xfId="12" xr:uid="{38E0E1D0-6B78-4841-8B30-C14541D64023}"/>
    <cellStyle name="style1722014286249" xfId="13" xr:uid="{6AA004F6-14F1-4271-838B-83CE5F3EEE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8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png"/><Relationship Id="rId2" Type="http://schemas.openxmlformats.org/officeDocument/2006/relationships/image" Target="../media/image35.png"/><Relationship Id="rId1" Type="http://schemas.openxmlformats.org/officeDocument/2006/relationships/image" Target="../media/image34.emf"/><Relationship Id="rId4" Type="http://schemas.openxmlformats.org/officeDocument/2006/relationships/image" Target="../media/image3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552451</xdr:colOff>
      <xdr:row>6</xdr:row>
      <xdr:rowOff>76201</xdr:rowOff>
    </xdr:from>
    <xdr:to>
      <xdr:col>8</xdr:col>
      <xdr:colOff>508001</xdr:colOff>
      <xdr:row>18</xdr:row>
      <xdr:rowOff>180375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5A54D6A-86BA-4671-8146-A25297224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0851" y="1130301"/>
          <a:ext cx="2393950" cy="2313974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6</xdr:row>
      <xdr:rowOff>82550</xdr:rowOff>
    </xdr:from>
    <xdr:to>
      <xdr:col>4</xdr:col>
      <xdr:colOff>384002</xdr:colOff>
      <xdr:row>18</xdr:row>
      <xdr:rowOff>177800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9C50B74-8509-4063-800D-97423DC98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1136650"/>
          <a:ext cx="2720802" cy="2305050"/>
        </a:xfrm>
        <a:prstGeom prst="rect">
          <a:avLst/>
        </a:prstGeom>
      </xdr:spPr>
    </xdr:pic>
    <xdr:clientData/>
  </xdr:twoCellAnchor>
  <xdr:twoCellAnchor editAs="oneCell">
    <xdr:from>
      <xdr:col>9</xdr:col>
      <xdr:colOff>165100</xdr:colOff>
      <xdr:row>7</xdr:row>
      <xdr:rowOff>6351</xdr:rowOff>
    </xdr:from>
    <xdr:to>
      <xdr:col>15</xdr:col>
      <xdr:colOff>14947</xdr:colOff>
      <xdr:row>18</xdr:row>
      <xdr:rowOff>88901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0E80A78-A6B4-40F0-9137-3525951D8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51500" y="1244601"/>
          <a:ext cx="3507447" cy="2108200"/>
        </a:xfrm>
        <a:prstGeom prst="rect">
          <a:avLst/>
        </a:prstGeom>
      </xdr:spPr>
    </xdr:pic>
    <xdr:clientData/>
  </xdr:twoCellAnchor>
  <xdr:twoCellAnchor editAs="oneCell">
    <xdr:from>
      <xdr:col>6</xdr:col>
      <xdr:colOff>50801</xdr:colOff>
      <xdr:row>22</xdr:row>
      <xdr:rowOff>1</xdr:rowOff>
    </xdr:from>
    <xdr:to>
      <xdr:col>11</xdr:col>
      <xdr:colOff>495301</xdr:colOff>
      <xdr:row>33</xdr:row>
      <xdr:rowOff>73567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21B5300-2444-4FFE-B279-7ADB76639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08401" y="3314701"/>
          <a:ext cx="3492500" cy="2099216"/>
        </a:xfrm>
        <a:prstGeom prst="rect">
          <a:avLst/>
        </a:prstGeom>
      </xdr:spPr>
    </xdr:pic>
    <xdr:clientData/>
  </xdr:twoCellAnchor>
  <xdr:twoCellAnchor editAs="oneCell">
    <xdr:from>
      <xdr:col>0</xdr:col>
      <xdr:colOff>6351</xdr:colOff>
      <xdr:row>22</xdr:row>
      <xdr:rowOff>6351</xdr:rowOff>
    </xdr:from>
    <xdr:to>
      <xdr:col>5</xdr:col>
      <xdr:colOff>339023</xdr:colOff>
      <xdr:row>33</xdr:row>
      <xdr:rowOff>12701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D5F18D2-0123-4212-AB25-9E9CBBD89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51" y="3321051"/>
          <a:ext cx="3380672" cy="203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63500</xdr:colOff>
      <xdr:row>22</xdr:row>
      <xdr:rowOff>6351</xdr:rowOff>
    </xdr:from>
    <xdr:to>
      <xdr:col>17</xdr:col>
      <xdr:colOff>545989</xdr:colOff>
      <xdr:row>33</xdr:row>
      <xdr:rowOff>102751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2300525-11AA-4F27-91BC-8C54BE854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78700" y="4051301"/>
          <a:ext cx="3530489" cy="21220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35</xdr:row>
      <xdr:rowOff>127000</xdr:rowOff>
    </xdr:from>
    <xdr:to>
      <xdr:col>6</xdr:col>
      <xdr:colOff>29445</xdr:colOff>
      <xdr:row>47</xdr:row>
      <xdr:rowOff>133349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CF7BD85-9AEE-4BC7-8FAC-415739974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" y="6610350"/>
          <a:ext cx="3687044" cy="2216149"/>
        </a:xfrm>
        <a:prstGeom prst="rect">
          <a:avLst/>
        </a:prstGeom>
      </xdr:spPr>
    </xdr:pic>
    <xdr:clientData/>
  </xdr:twoCellAnchor>
  <xdr:twoCellAnchor editAs="oneCell">
    <xdr:from>
      <xdr:col>6</xdr:col>
      <xdr:colOff>86992</xdr:colOff>
      <xdr:row>35</xdr:row>
      <xdr:rowOff>120650</xdr:rowOff>
    </xdr:from>
    <xdr:to>
      <xdr:col>12</xdr:col>
      <xdr:colOff>137565</xdr:colOff>
      <xdr:row>47</xdr:row>
      <xdr:rowOff>139699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5ED0FB7-952C-4C29-BDBB-39E743C3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44592" y="6604000"/>
          <a:ext cx="3708173" cy="2228849"/>
        </a:xfrm>
        <a:prstGeom prst="rect">
          <a:avLst/>
        </a:prstGeom>
      </xdr:spPr>
    </xdr:pic>
    <xdr:clientData/>
  </xdr:twoCellAnchor>
  <xdr:twoCellAnchor editAs="oneCell">
    <xdr:from>
      <xdr:col>12</xdr:col>
      <xdr:colOff>241358</xdr:colOff>
      <xdr:row>35</xdr:row>
      <xdr:rowOff>127000</xdr:rowOff>
    </xdr:from>
    <xdr:to>
      <xdr:col>18</xdr:col>
      <xdr:colOff>260239</xdr:colOff>
      <xdr:row>47</xdr:row>
      <xdr:rowOff>127000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0DC02A0-A4E3-4FED-BE50-234900A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556558" y="6610350"/>
          <a:ext cx="3676481" cy="22098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48</xdr:row>
      <xdr:rowOff>50800</xdr:rowOff>
    </xdr:from>
    <xdr:to>
      <xdr:col>6</xdr:col>
      <xdr:colOff>19049</xdr:colOff>
      <xdr:row>60</xdr:row>
      <xdr:rowOff>35635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7471821-6D99-424D-9A7A-21FCFE5AB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400" y="8928100"/>
          <a:ext cx="3651249" cy="2194635"/>
        </a:xfrm>
        <a:prstGeom prst="rect">
          <a:avLst/>
        </a:prstGeom>
      </xdr:spPr>
    </xdr:pic>
    <xdr:clientData/>
  </xdr:twoCellAnchor>
  <xdr:twoCellAnchor editAs="oneCell">
    <xdr:from>
      <xdr:col>6</xdr:col>
      <xdr:colOff>69850</xdr:colOff>
      <xdr:row>48</xdr:row>
      <xdr:rowOff>50801</xdr:rowOff>
    </xdr:from>
    <xdr:to>
      <xdr:col>12</xdr:col>
      <xdr:colOff>126999</xdr:colOff>
      <xdr:row>60</xdr:row>
      <xdr:rowOff>73803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95955CD-CC55-4FF8-98BA-12DAC7744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27450" y="8928101"/>
          <a:ext cx="3714749" cy="2232802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48</xdr:row>
      <xdr:rowOff>57151</xdr:rowOff>
    </xdr:from>
    <xdr:to>
      <xdr:col>18</xdr:col>
      <xdr:colOff>285750</xdr:colOff>
      <xdr:row>60</xdr:row>
      <xdr:rowOff>57253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194F3E-80E1-4407-99D8-E1CF00A08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581900" y="8934451"/>
          <a:ext cx="3676650" cy="220990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158750</xdr:rowOff>
    </xdr:from>
    <xdr:to>
      <xdr:col>5</xdr:col>
      <xdr:colOff>603250</xdr:colOff>
      <xdr:row>72</xdr:row>
      <xdr:rowOff>132135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3DCC1C-2FB6-448B-9DE0-32CDDE61A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11245850"/>
          <a:ext cx="3632200" cy="2183185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60</xdr:row>
      <xdr:rowOff>114300</xdr:rowOff>
    </xdr:from>
    <xdr:to>
      <xdr:col>12</xdr:col>
      <xdr:colOff>107949</xdr:colOff>
      <xdr:row>72</xdr:row>
      <xdr:rowOff>133485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89F035B-BDC9-4AB7-977E-AD656C94C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714750" y="11201400"/>
          <a:ext cx="3708399" cy="2228985"/>
        </a:xfrm>
        <a:prstGeom prst="rect">
          <a:avLst/>
        </a:prstGeom>
      </xdr:spPr>
    </xdr:pic>
    <xdr:clientData/>
  </xdr:twoCellAnchor>
  <xdr:twoCellAnchor editAs="oneCell">
    <xdr:from>
      <xdr:col>12</xdr:col>
      <xdr:colOff>260350</xdr:colOff>
      <xdr:row>60</xdr:row>
      <xdr:rowOff>127000</xdr:rowOff>
    </xdr:from>
    <xdr:to>
      <xdr:col>18</xdr:col>
      <xdr:colOff>342789</xdr:colOff>
      <xdr:row>72</xdr:row>
      <xdr:rowOff>165203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5CF8A6D-6F1B-4150-9AFF-9035DF35E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575550" y="11214100"/>
          <a:ext cx="3740039" cy="224800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75</xdr:row>
      <xdr:rowOff>63501</xdr:rowOff>
    </xdr:from>
    <xdr:to>
      <xdr:col>6</xdr:col>
      <xdr:colOff>0</xdr:colOff>
      <xdr:row>87</xdr:row>
      <xdr:rowOff>29252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F1024AE-4ECA-4897-9EEA-AF7F1D3A2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8100" y="13957301"/>
          <a:ext cx="3619500" cy="2175551"/>
        </a:xfrm>
        <a:prstGeom prst="rect">
          <a:avLst/>
        </a:prstGeom>
      </xdr:spPr>
    </xdr:pic>
    <xdr:clientData/>
  </xdr:twoCellAnchor>
  <xdr:twoCellAnchor editAs="oneCell">
    <xdr:from>
      <xdr:col>6</xdr:col>
      <xdr:colOff>156562</xdr:colOff>
      <xdr:row>75</xdr:row>
      <xdr:rowOff>82550</xdr:rowOff>
    </xdr:from>
    <xdr:to>
      <xdr:col>12</xdr:col>
      <xdr:colOff>101490</xdr:colOff>
      <xdr:row>87</xdr:row>
      <xdr:rowOff>38100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D016741-BF2A-46E9-A21D-76A9F902F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814162" y="13976350"/>
          <a:ext cx="3602528" cy="2165350"/>
        </a:xfrm>
        <a:prstGeom prst="rect">
          <a:avLst/>
        </a:prstGeom>
      </xdr:spPr>
    </xdr:pic>
    <xdr:clientData/>
  </xdr:twoCellAnchor>
  <xdr:twoCellAnchor editAs="oneCell">
    <xdr:from>
      <xdr:col>12</xdr:col>
      <xdr:colOff>292100</xdr:colOff>
      <xdr:row>75</xdr:row>
      <xdr:rowOff>88901</xdr:rowOff>
    </xdr:from>
    <xdr:to>
      <xdr:col>18</xdr:col>
      <xdr:colOff>228489</xdr:colOff>
      <xdr:row>87</xdr:row>
      <xdr:rowOff>39318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CE8F81E-4FE4-4671-98F2-C9EE60CEB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607300" y="13982701"/>
          <a:ext cx="3593989" cy="2160217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88</xdr:row>
      <xdr:rowOff>31749</xdr:rowOff>
    </xdr:from>
    <xdr:to>
      <xdr:col>6</xdr:col>
      <xdr:colOff>19050</xdr:colOff>
      <xdr:row>100</xdr:row>
      <xdr:rowOff>1316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70A3B3C-42EE-4513-9EFE-9CDC26297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0800" y="16319499"/>
          <a:ext cx="3625850" cy="2179367"/>
        </a:xfrm>
        <a:prstGeom prst="rect">
          <a:avLst/>
        </a:prstGeom>
      </xdr:spPr>
    </xdr:pic>
    <xdr:clientData/>
  </xdr:twoCellAnchor>
  <xdr:twoCellAnchor editAs="oneCell">
    <xdr:from>
      <xdr:col>6</xdr:col>
      <xdr:colOff>150322</xdr:colOff>
      <xdr:row>88</xdr:row>
      <xdr:rowOff>31750</xdr:rowOff>
    </xdr:from>
    <xdr:to>
      <xdr:col>12</xdr:col>
      <xdr:colOff>95252</xdr:colOff>
      <xdr:row>99</xdr:row>
      <xdr:rowOff>171450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4475F613-81C8-41DF-B379-EACA2EC4A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807922" y="16319500"/>
          <a:ext cx="3602530" cy="2165350"/>
        </a:xfrm>
        <a:prstGeom prst="rect">
          <a:avLst/>
        </a:prstGeom>
      </xdr:spPr>
    </xdr:pic>
    <xdr:clientData/>
  </xdr:twoCellAnchor>
  <xdr:twoCellAnchor editAs="oneCell">
    <xdr:from>
      <xdr:col>12</xdr:col>
      <xdr:colOff>330200</xdr:colOff>
      <xdr:row>88</xdr:row>
      <xdr:rowOff>44450</xdr:rowOff>
    </xdr:from>
    <xdr:to>
      <xdr:col>18</xdr:col>
      <xdr:colOff>279289</xdr:colOff>
      <xdr:row>100</xdr:row>
      <xdr:rowOff>2501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00617EE-0E4C-40D1-B5B8-6BD5D9306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645400" y="16332200"/>
          <a:ext cx="3606689" cy="2167851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101</xdr:row>
      <xdr:rowOff>69850</xdr:rowOff>
    </xdr:from>
    <xdr:to>
      <xdr:col>6</xdr:col>
      <xdr:colOff>31750</xdr:colOff>
      <xdr:row>113</xdr:row>
      <xdr:rowOff>50867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58A592C-E8FD-4990-B638-DF36E8772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4450" y="18751550"/>
          <a:ext cx="3644900" cy="2190817"/>
        </a:xfrm>
        <a:prstGeom prst="rect">
          <a:avLst/>
        </a:prstGeom>
      </xdr:spPr>
    </xdr:pic>
    <xdr:clientData/>
  </xdr:twoCellAnchor>
  <xdr:twoCellAnchor editAs="oneCell">
    <xdr:from>
      <xdr:col>6</xdr:col>
      <xdr:colOff>152399</xdr:colOff>
      <xdr:row>101</xdr:row>
      <xdr:rowOff>76200</xdr:rowOff>
    </xdr:from>
    <xdr:to>
      <xdr:col>12</xdr:col>
      <xdr:colOff>114300</xdr:colOff>
      <xdr:row>113</xdr:row>
      <xdr:rowOff>41951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992538B-74FD-4CFE-B7F1-3AE91B391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809999" y="18757900"/>
          <a:ext cx="3619501" cy="2175551"/>
        </a:xfrm>
        <a:prstGeom prst="rect">
          <a:avLst/>
        </a:prstGeom>
      </xdr:spPr>
    </xdr:pic>
    <xdr:clientData/>
  </xdr:twoCellAnchor>
  <xdr:twoCellAnchor editAs="oneCell">
    <xdr:from>
      <xdr:col>12</xdr:col>
      <xdr:colOff>311154</xdr:colOff>
      <xdr:row>101</xdr:row>
      <xdr:rowOff>82550</xdr:rowOff>
    </xdr:from>
    <xdr:to>
      <xdr:col>18</xdr:col>
      <xdr:colOff>298340</xdr:colOff>
      <xdr:row>113</xdr:row>
      <xdr:rowOff>63500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20853CB0-31F2-49D5-BF92-68CB640CF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7626354" y="18764250"/>
          <a:ext cx="3644786" cy="21907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114</xdr:row>
      <xdr:rowOff>76200</xdr:rowOff>
    </xdr:from>
    <xdr:to>
      <xdr:col>6</xdr:col>
      <xdr:colOff>31750</xdr:colOff>
      <xdr:row>126</xdr:row>
      <xdr:rowOff>61035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DD33EE02-AB52-40AC-9843-76ABC0363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8100" y="21151850"/>
          <a:ext cx="3651250" cy="2194635"/>
        </a:xfrm>
        <a:prstGeom prst="rect">
          <a:avLst/>
        </a:prstGeom>
      </xdr:spPr>
    </xdr:pic>
    <xdr:clientData/>
  </xdr:twoCellAnchor>
  <xdr:twoCellAnchor editAs="oneCell">
    <xdr:from>
      <xdr:col>6</xdr:col>
      <xdr:colOff>163080</xdr:colOff>
      <xdr:row>114</xdr:row>
      <xdr:rowOff>88900</xdr:rowOff>
    </xdr:from>
    <xdr:to>
      <xdr:col>12</xdr:col>
      <xdr:colOff>139701</xdr:colOff>
      <xdr:row>126</xdr:row>
      <xdr:rowOff>63499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4866FCE-3861-4236-B99E-2C04A879C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820680" y="21164550"/>
          <a:ext cx="3634221" cy="2184399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114</xdr:row>
      <xdr:rowOff>95251</xdr:rowOff>
    </xdr:from>
    <xdr:to>
      <xdr:col>18</xdr:col>
      <xdr:colOff>279289</xdr:colOff>
      <xdr:row>126</xdr:row>
      <xdr:rowOff>60935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C8DF793B-60D7-4C3A-86E0-F61EDE976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7632700" y="21170901"/>
          <a:ext cx="3619389" cy="2175484"/>
        </a:xfrm>
        <a:prstGeom prst="rect">
          <a:avLst/>
        </a:prstGeom>
      </xdr:spPr>
    </xdr:pic>
    <xdr:clientData/>
  </xdr:twoCellAnchor>
  <xdr:twoCellAnchor editAs="oneCell">
    <xdr:from>
      <xdr:col>6</xdr:col>
      <xdr:colOff>190613</xdr:colOff>
      <xdr:row>127</xdr:row>
      <xdr:rowOff>50800</xdr:rowOff>
    </xdr:from>
    <xdr:to>
      <xdr:col>12</xdr:col>
      <xdr:colOff>177801</xdr:colOff>
      <xdr:row>139</xdr:row>
      <xdr:rowOff>31750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FAA6AAE0-9FCC-4210-8BC0-B5720CA6D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848213" y="23520400"/>
          <a:ext cx="3644788" cy="21907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127</xdr:row>
      <xdr:rowOff>31751</xdr:rowOff>
    </xdr:from>
    <xdr:to>
      <xdr:col>6</xdr:col>
      <xdr:colOff>57150</xdr:colOff>
      <xdr:row>139</xdr:row>
      <xdr:rowOff>31853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ABF2A6B-7E58-495F-BD95-2C9DBB78A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8100" y="23501351"/>
          <a:ext cx="3676650" cy="2209902"/>
        </a:xfrm>
        <a:prstGeom prst="rect">
          <a:avLst/>
        </a:prstGeom>
      </xdr:spPr>
    </xdr:pic>
    <xdr:clientData/>
  </xdr:twoCellAnchor>
  <xdr:twoCellAnchor editAs="oneCell">
    <xdr:from>
      <xdr:col>12</xdr:col>
      <xdr:colOff>342900</xdr:colOff>
      <xdr:row>127</xdr:row>
      <xdr:rowOff>57151</xdr:rowOff>
    </xdr:from>
    <xdr:to>
      <xdr:col>18</xdr:col>
      <xdr:colOff>330089</xdr:colOff>
      <xdr:row>139</xdr:row>
      <xdr:rowOff>38102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3E7DFFD0-DBEF-4E8E-BFD9-7B9F22AFE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7658100" y="23526751"/>
          <a:ext cx="3644789" cy="219075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141</xdr:row>
      <xdr:rowOff>69851</xdr:rowOff>
    </xdr:from>
    <xdr:to>
      <xdr:col>6</xdr:col>
      <xdr:colOff>50800</xdr:colOff>
      <xdr:row>153</xdr:row>
      <xdr:rowOff>54685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7B6E689E-AED9-45C6-AC2D-88A3C2A9E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7150" y="26162001"/>
          <a:ext cx="3651250" cy="2194634"/>
        </a:xfrm>
        <a:prstGeom prst="rect">
          <a:avLst/>
        </a:prstGeom>
      </xdr:spPr>
    </xdr:pic>
    <xdr:clientData/>
  </xdr:twoCellAnchor>
  <xdr:twoCellAnchor editAs="oneCell">
    <xdr:from>
      <xdr:col>6</xdr:col>
      <xdr:colOff>211800</xdr:colOff>
      <xdr:row>141</xdr:row>
      <xdr:rowOff>95250</xdr:rowOff>
    </xdr:from>
    <xdr:to>
      <xdr:col>12</xdr:col>
      <xdr:colOff>125034</xdr:colOff>
      <xdr:row>153</xdr:row>
      <xdr:rowOff>31749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C296B683-CA7E-413B-BEB4-BCEAD4E4B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869400" y="26187400"/>
          <a:ext cx="3570834" cy="2146299"/>
        </a:xfrm>
        <a:prstGeom prst="rect">
          <a:avLst/>
        </a:prstGeom>
      </xdr:spPr>
    </xdr:pic>
    <xdr:clientData/>
  </xdr:twoCellAnchor>
  <xdr:twoCellAnchor editAs="oneCell">
    <xdr:from>
      <xdr:col>12</xdr:col>
      <xdr:colOff>323798</xdr:colOff>
      <xdr:row>141</xdr:row>
      <xdr:rowOff>107950</xdr:rowOff>
    </xdr:from>
    <xdr:to>
      <xdr:col>18</xdr:col>
      <xdr:colOff>279290</xdr:colOff>
      <xdr:row>153</xdr:row>
      <xdr:rowOff>69849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E641AF7-AF7A-4462-A30D-E6E62B797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7638998" y="26200100"/>
          <a:ext cx="3613092" cy="2171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419100</xdr:colOff>
      <xdr:row>69</xdr:row>
      <xdr:rowOff>82550</xdr:rowOff>
    </xdr:from>
    <xdr:to>
      <xdr:col>17</xdr:col>
      <xdr:colOff>222250</xdr:colOff>
      <xdr:row>77</xdr:row>
      <xdr:rowOff>101600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B7CACE-CE02-431B-9A6B-F0AA14E2C3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1252200"/>
          <a:ext cx="3556000" cy="1123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234950</xdr:colOff>
      <xdr:row>78</xdr:row>
      <xdr:rowOff>44450</xdr:rowOff>
    </xdr:from>
    <xdr:to>
      <xdr:col>17</xdr:col>
      <xdr:colOff>11990</xdr:colOff>
      <xdr:row>87</xdr:row>
      <xdr:rowOff>197729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8C985-1874-4FDC-B205-583E20F7F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3700" y="12452350"/>
          <a:ext cx="3529890" cy="135342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100</xdr:row>
      <xdr:rowOff>88900</xdr:rowOff>
    </xdr:from>
    <xdr:to>
      <xdr:col>10</xdr:col>
      <xdr:colOff>762515</xdr:colOff>
      <xdr:row>201</xdr:row>
      <xdr:rowOff>95583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4E906D-9E47-40C8-A890-AEC686339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15919450"/>
          <a:ext cx="5944115" cy="15570533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205</xdr:row>
      <xdr:rowOff>88900</xdr:rowOff>
    </xdr:from>
    <xdr:to>
      <xdr:col>10</xdr:col>
      <xdr:colOff>749815</xdr:colOff>
      <xdr:row>312</xdr:row>
      <xdr:rowOff>68037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C2CBC8-85F9-44CE-9C7D-F248FEF22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450" y="32016700"/>
          <a:ext cx="5944115" cy="14247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D6C2-CF5E-4944-80C6-A6EE17ED30B5}">
  <dimension ref="A1:U141"/>
  <sheetViews>
    <sheetView workbookViewId="0">
      <selection sqref="A1:U1"/>
    </sheetView>
  </sheetViews>
  <sheetFormatPr defaultRowHeight="14.5" x14ac:dyDescent="0.35"/>
  <sheetData>
    <row r="1" spans="1:21" s="1" customFormat="1" ht="23" x14ac:dyDescent="0.5">
      <c r="A1" s="92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s="1" customFormat="1" ht="13" x14ac:dyDescent="0.3">
      <c r="A2" s="93" t="s">
        <v>91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s="1" customFormat="1" ht="13" x14ac:dyDescent="0.3">
      <c r="A3" s="93" t="s">
        <v>92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x14ac:dyDescent="0.35">
      <c r="A4" s="94">
        <v>45499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</row>
    <row r="6" spans="1:21" ht="18" x14ac:dyDescent="0.4">
      <c r="A6" s="2" t="s">
        <v>86</v>
      </c>
    </row>
    <row r="21" spans="1:1" ht="18" x14ac:dyDescent="0.4">
      <c r="A21" s="2" t="s">
        <v>1</v>
      </c>
    </row>
    <row r="35" spans="1:1" ht="18" x14ac:dyDescent="0.4">
      <c r="A35" s="2" t="s">
        <v>23</v>
      </c>
    </row>
    <row r="75" spans="1:1" ht="18" x14ac:dyDescent="0.4">
      <c r="A75" s="2" t="s">
        <v>50</v>
      </c>
    </row>
    <row r="141" spans="1:1" ht="18" x14ac:dyDescent="0.4">
      <c r="A141" s="2" t="s">
        <v>68</v>
      </c>
    </row>
  </sheetData>
  <mergeCells count="4">
    <mergeCell ref="A1:U1"/>
    <mergeCell ref="A2:U2"/>
    <mergeCell ref="A4:U4"/>
    <mergeCell ref="A3:U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F439-7BE6-42F2-9F80-1B2AAFD73BA0}">
  <dimension ref="A1:AJ204"/>
  <sheetViews>
    <sheetView showGridLines="0" workbookViewId="0">
      <selection sqref="A1:U1"/>
    </sheetView>
  </sheetViews>
  <sheetFormatPr defaultRowHeight="10.5" x14ac:dyDescent="0.25"/>
  <cols>
    <col min="1" max="1" width="18.1796875" style="1" customWidth="1"/>
    <col min="2" max="2" width="5.7265625" style="1" bestFit="1" customWidth="1"/>
    <col min="3" max="5" width="4.90625" style="1" customWidth="1"/>
    <col min="6" max="6" width="11.453125" style="1" customWidth="1"/>
    <col min="7" max="7" width="5.7265625" style="1" bestFit="1" customWidth="1"/>
    <col min="8" max="9" width="7.08984375" style="1" customWidth="1"/>
    <col min="10" max="10" width="5" style="1" customWidth="1"/>
    <col min="11" max="11" width="13.7265625" style="1" customWidth="1"/>
    <col min="12" max="12" width="5.7265625" style="1" bestFit="1" customWidth="1"/>
    <col min="13" max="14" width="5.7265625" style="1" customWidth="1"/>
    <col min="15" max="15" width="4.54296875" style="1" customWidth="1"/>
    <col min="16" max="16" width="12.54296875" style="1" customWidth="1"/>
    <col min="17" max="17" width="5.7265625" style="1" bestFit="1" customWidth="1"/>
    <col min="18" max="18" width="5.7265625" style="1" customWidth="1"/>
    <col min="19" max="19" width="5.36328125" style="1" customWidth="1"/>
    <col min="20" max="20" width="8.453125" style="1" customWidth="1"/>
    <col min="21" max="21" width="11.36328125" style="1" customWidth="1"/>
    <col min="22" max="22" width="8.7265625" style="1" customWidth="1"/>
    <col min="23" max="16384" width="8.7265625" style="1"/>
  </cols>
  <sheetData>
    <row r="1" spans="1:36" ht="23" x14ac:dyDescent="0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36" ht="13" x14ac:dyDescent="0.3">
      <c r="A2" s="93">
        <v>45499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36" ht="13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6" ht="13" customHeight="1" x14ac:dyDescent="0.3">
      <c r="A4" s="44"/>
      <c r="B4" s="100" t="s">
        <v>81</v>
      </c>
      <c r="C4" s="100"/>
      <c r="D4" s="100"/>
      <c r="E4" s="100"/>
      <c r="F4" s="100"/>
      <c r="G4" s="100"/>
      <c r="H4" s="100"/>
      <c r="K4" s="102" t="s">
        <v>85</v>
      </c>
      <c r="L4" s="102"/>
      <c r="M4" s="71"/>
      <c r="N4" s="71"/>
      <c r="O4" s="71"/>
      <c r="P4" s="71"/>
      <c r="Q4" s="71"/>
      <c r="R4" s="44"/>
      <c r="S4" s="44"/>
      <c r="T4" s="44"/>
      <c r="U4" s="44"/>
    </row>
    <row r="5" spans="1:36" ht="13" customHeight="1" x14ac:dyDescent="0.3">
      <c r="A5" s="44"/>
      <c r="B5" s="66"/>
      <c r="C5" s="101" t="s">
        <v>80</v>
      </c>
      <c r="D5" s="98"/>
      <c r="E5" s="98"/>
      <c r="F5" s="98"/>
      <c r="G5" s="98"/>
      <c r="H5" s="99"/>
      <c r="K5" s="6" t="s">
        <v>73</v>
      </c>
      <c r="L5" s="7">
        <v>0.14736842105263201</v>
      </c>
      <c r="M5" s="44"/>
      <c r="N5" s="1" t="s">
        <v>82</v>
      </c>
      <c r="O5" s="44"/>
      <c r="P5" s="41"/>
      <c r="Q5" s="44"/>
      <c r="R5" s="44"/>
      <c r="S5" s="44"/>
      <c r="T5" s="44"/>
      <c r="U5" s="44"/>
    </row>
    <row r="6" spans="1:36" ht="13" x14ac:dyDescent="0.3">
      <c r="A6" s="67"/>
      <c r="B6" s="55"/>
      <c r="C6" s="21" t="s">
        <v>75</v>
      </c>
      <c r="D6" s="52" t="s">
        <v>76</v>
      </c>
      <c r="E6" s="5" t="s">
        <v>77</v>
      </c>
      <c r="F6" s="21" t="s">
        <v>78</v>
      </c>
      <c r="G6" s="52" t="s">
        <v>79</v>
      </c>
      <c r="H6" s="5" t="s">
        <v>77</v>
      </c>
      <c r="K6" s="6" t="s">
        <v>30</v>
      </c>
      <c r="L6" s="7">
        <v>0.12631578947368399</v>
      </c>
      <c r="M6" s="67"/>
      <c r="N6" s="1" t="s">
        <v>83</v>
      </c>
      <c r="O6" s="67"/>
      <c r="P6" s="41"/>
      <c r="Q6" s="67"/>
      <c r="R6" s="67"/>
      <c r="S6" s="67"/>
      <c r="T6" s="67"/>
      <c r="U6" s="67"/>
    </row>
    <row r="7" spans="1:36" ht="13" x14ac:dyDescent="0.3">
      <c r="A7" s="67"/>
      <c r="B7" s="6" t="s">
        <v>8</v>
      </c>
      <c r="C7" s="9">
        <v>62</v>
      </c>
      <c r="D7" s="58">
        <v>44</v>
      </c>
      <c r="E7" s="9">
        <f>D7-C7</f>
        <v>-18</v>
      </c>
      <c r="F7" s="7">
        <f>C7/C9</f>
        <v>0.43971631205673761</v>
      </c>
      <c r="G7" s="59">
        <f>D7/D9</f>
        <v>0.4631578947368421</v>
      </c>
      <c r="H7" s="49">
        <f>G7-F7</f>
        <v>2.3441582680104489E-2</v>
      </c>
      <c r="K7" s="6" t="s">
        <v>35</v>
      </c>
      <c r="L7" s="7">
        <v>0.72631578947368403</v>
      </c>
      <c r="M7" s="67"/>
      <c r="N7" s="1" t="s">
        <v>84</v>
      </c>
      <c r="O7" s="67"/>
      <c r="P7" s="41"/>
      <c r="Q7" s="67"/>
      <c r="R7" s="67"/>
      <c r="S7" s="67"/>
      <c r="T7" s="67"/>
      <c r="U7" s="67"/>
    </row>
    <row r="8" spans="1:36" ht="13" x14ac:dyDescent="0.3">
      <c r="A8" s="67"/>
      <c r="B8" s="6" t="s">
        <v>12</v>
      </c>
      <c r="C8" s="9">
        <v>79</v>
      </c>
      <c r="D8" s="58">
        <v>51</v>
      </c>
      <c r="E8" s="9">
        <f t="shared" ref="E8:E9" si="0">D8-C8</f>
        <v>-28</v>
      </c>
      <c r="F8" s="7">
        <f>C8/C9</f>
        <v>0.56028368794326244</v>
      </c>
      <c r="G8" s="59">
        <f>D8/D9</f>
        <v>0.5368421052631579</v>
      </c>
      <c r="H8" s="49">
        <f>G8-F8</f>
        <v>-2.3441582680104545E-2</v>
      </c>
      <c r="K8" s="10" t="s">
        <v>14</v>
      </c>
      <c r="L8" s="7">
        <v>1</v>
      </c>
      <c r="N8" s="67"/>
      <c r="O8" s="67"/>
      <c r="P8" s="41"/>
      <c r="Q8" s="67"/>
      <c r="R8" s="67"/>
      <c r="S8" s="67"/>
      <c r="T8" s="67"/>
      <c r="U8" s="67"/>
    </row>
    <row r="9" spans="1:36" ht="13" x14ac:dyDescent="0.3">
      <c r="A9" s="44"/>
      <c r="B9" s="10" t="s">
        <v>14</v>
      </c>
      <c r="C9" s="9">
        <f>SUM(C7:C8)</f>
        <v>141</v>
      </c>
      <c r="D9" s="58">
        <f>SUM(D7:D8)</f>
        <v>95</v>
      </c>
      <c r="E9" s="9">
        <f t="shared" si="0"/>
        <v>-46</v>
      </c>
      <c r="F9" s="7">
        <v>1</v>
      </c>
      <c r="G9" s="59">
        <f>SUM(G7:G8)</f>
        <v>1</v>
      </c>
      <c r="N9" s="44"/>
      <c r="O9" s="44"/>
      <c r="P9" s="41"/>
      <c r="Q9" s="44"/>
      <c r="R9" s="44"/>
      <c r="S9" s="44"/>
      <c r="T9" s="44"/>
      <c r="U9" s="44"/>
    </row>
    <row r="10" spans="1:36" ht="13" x14ac:dyDescent="0.3">
      <c r="A10" s="67"/>
      <c r="B10" s="67"/>
      <c r="C10" s="72"/>
      <c r="D10" s="73"/>
      <c r="E10" s="72"/>
      <c r="F10" s="32"/>
      <c r="G10" s="74"/>
      <c r="L10" s="50"/>
      <c r="N10" s="67"/>
      <c r="O10" s="67"/>
      <c r="P10" s="41"/>
      <c r="Q10" s="67"/>
      <c r="R10" s="67"/>
      <c r="S10" s="67"/>
      <c r="T10" s="67"/>
      <c r="U10" s="67"/>
    </row>
    <row r="11" spans="1:36" ht="18" x14ac:dyDescent="0.4">
      <c r="A11" s="2" t="s">
        <v>1</v>
      </c>
      <c r="B11" s="3"/>
      <c r="C11" s="3"/>
      <c r="D11" s="3"/>
      <c r="E11" s="3"/>
      <c r="L11" s="51"/>
      <c r="M11" s="3"/>
      <c r="N11" s="3"/>
      <c r="O11" s="3"/>
      <c r="P11" s="41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6" ht="10.5" customHeight="1" x14ac:dyDescent="0.25">
      <c r="A13" s="100" t="s">
        <v>2</v>
      </c>
      <c r="B13" s="100"/>
      <c r="C13" s="100"/>
      <c r="D13" s="100"/>
      <c r="E13" s="4"/>
      <c r="F13" s="100" t="s">
        <v>3</v>
      </c>
      <c r="G13" s="100"/>
      <c r="H13" s="100"/>
      <c r="I13" s="100"/>
      <c r="J13" s="4"/>
      <c r="K13" s="100" t="s">
        <v>4</v>
      </c>
      <c r="L13" s="100"/>
      <c r="M13" s="100"/>
      <c r="N13" s="100"/>
      <c r="O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6" ht="14.5" customHeight="1" x14ac:dyDescent="0.25">
      <c r="A14" s="43"/>
      <c r="B14" s="101" t="s">
        <v>80</v>
      </c>
      <c r="C14" s="98"/>
      <c r="D14" s="99"/>
      <c r="E14" s="4"/>
      <c r="F14" s="43"/>
      <c r="G14" s="101" t="s">
        <v>80</v>
      </c>
      <c r="H14" s="98"/>
      <c r="I14" s="99"/>
      <c r="J14" s="4"/>
      <c r="K14" s="43"/>
      <c r="L14" s="101" t="s">
        <v>80</v>
      </c>
      <c r="M14" s="98"/>
      <c r="N14" s="99"/>
      <c r="O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6" x14ac:dyDescent="0.25">
      <c r="A15" s="55"/>
      <c r="B15" s="21" t="s">
        <v>75</v>
      </c>
      <c r="C15" s="52" t="s">
        <v>76</v>
      </c>
      <c r="D15" s="5" t="s">
        <v>77</v>
      </c>
      <c r="E15" s="3"/>
      <c r="F15" s="56"/>
      <c r="G15" s="21" t="s">
        <v>75</v>
      </c>
      <c r="H15" s="52" t="s">
        <v>76</v>
      </c>
      <c r="I15" s="5" t="s">
        <v>77</v>
      </c>
      <c r="J15" s="3"/>
      <c r="K15" s="55"/>
      <c r="L15" s="21" t="s">
        <v>75</v>
      </c>
      <c r="M15" s="52" t="s">
        <v>76</v>
      </c>
      <c r="N15" s="5" t="s">
        <v>77</v>
      </c>
      <c r="O15" s="3"/>
      <c r="W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5">
      <c r="A16" s="6" t="s">
        <v>74</v>
      </c>
      <c r="B16" s="7">
        <v>0</v>
      </c>
      <c r="C16" s="53">
        <v>1.0526315789473684E-2</v>
      </c>
      <c r="D16" s="7">
        <f>C16-B16</f>
        <v>1.0526315789473684E-2</v>
      </c>
      <c r="E16" s="8"/>
      <c r="F16" s="54" t="s">
        <v>6</v>
      </c>
      <c r="G16" s="7">
        <v>0.39285714285714285</v>
      </c>
      <c r="H16" s="53">
        <v>0.35789473684210499</v>
      </c>
      <c r="I16" s="7">
        <f>H16-G16</f>
        <v>-3.4962406015037861E-2</v>
      </c>
      <c r="J16" s="3"/>
      <c r="K16" s="6" t="s">
        <v>7</v>
      </c>
      <c r="L16" s="7">
        <v>0.3</v>
      </c>
      <c r="M16" s="53">
        <v>0.24210526315789499</v>
      </c>
      <c r="N16" s="7">
        <f>M16-L16</f>
        <v>-5.7894736842104999E-2</v>
      </c>
      <c r="O16" s="3"/>
      <c r="W16" s="8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5">
      <c r="A17" s="6" t="s">
        <v>5</v>
      </c>
      <c r="B17" s="7">
        <v>0.14285714285714302</v>
      </c>
      <c r="C17" s="53">
        <v>8.4210526315789472E-2</v>
      </c>
      <c r="D17" s="7">
        <f t="shared" ref="D17:D24" si="1">C17-B17</f>
        <v>-5.8646616541353544E-2</v>
      </c>
      <c r="E17" s="8"/>
      <c r="F17" s="6" t="s">
        <v>10</v>
      </c>
      <c r="G17" s="7">
        <v>0.6</v>
      </c>
      <c r="H17" s="53">
        <v>0.64210526315789496</v>
      </c>
      <c r="I17" s="7">
        <f>H17-G17</f>
        <v>4.2105263157894979E-2</v>
      </c>
      <c r="J17" s="3"/>
      <c r="K17" s="6" t="s">
        <v>11</v>
      </c>
      <c r="L17" s="7">
        <v>0.17142857142857143</v>
      </c>
      <c r="M17" s="53">
        <v>0.28410526315788998</v>
      </c>
      <c r="N17" s="7">
        <f t="shared" ref="N17:N20" si="2">M17-L17</f>
        <v>0.11267669172931855</v>
      </c>
      <c r="O17" s="3"/>
      <c r="W17" s="8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6" t="s">
        <v>9</v>
      </c>
      <c r="B18" s="7">
        <v>2.1428571428571401E-2</v>
      </c>
      <c r="C18" s="53">
        <v>4.2105263157894736E-2</v>
      </c>
      <c r="D18" s="7">
        <f t="shared" si="1"/>
        <v>2.0676691729323335E-2</v>
      </c>
      <c r="E18" s="8"/>
      <c r="F18" s="10" t="s">
        <v>14</v>
      </c>
      <c r="G18" s="7">
        <v>0.99285714285714288</v>
      </c>
      <c r="H18" s="53">
        <v>1</v>
      </c>
      <c r="I18" s="32"/>
      <c r="J18" s="3"/>
      <c r="K18" s="6" t="s">
        <v>15</v>
      </c>
      <c r="L18" s="7">
        <v>0.14285714285714285</v>
      </c>
      <c r="M18" s="53">
        <v>0.115789473684211</v>
      </c>
      <c r="N18" s="7">
        <f t="shared" si="2"/>
        <v>-2.7067669172931852E-2</v>
      </c>
      <c r="O18" s="3"/>
      <c r="W18" s="8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x14ac:dyDescent="0.25">
      <c r="A19" s="6" t="s">
        <v>13</v>
      </c>
      <c r="B19" s="7">
        <v>2.8571428571428571E-2</v>
      </c>
      <c r="C19" s="53">
        <v>2.1052631578947368E-2</v>
      </c>
      <c r="D19" s="7">
        <f t="shared" si="1"/>
        <v>-7.5187969924812026E-3</v>
      </c>
      <c r="E19" s="8"/>
      <c r="F19" s="11"/>
      <c r="G19" s="12"/>
      <c r="H19" s="12"/>
      <c r="I19" s="12"/>
      <c r="J19" s="3"/>
      <c r="K19" s="6" t="s">
        <v>17</v>
      </c>
      <c r="L19" s="7">
        <v>0.12142857142857143</v>
      </c>
      <c r="M19" s="53">
        <v>0.115789473684211</v>
      </c>
      <c r="N19" s="7">
        <f t="shared" si="2"/>
        <v>-5.6390977443604301E-3</v>
      </c>
      <c r="O19" s="3"/>
      <c r="V19" s="8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6" x14ac:dyDescent="0.25">
      <c r="A20" s="6" t="s">
        <v>16</v>
      </c>
      <c r="B20" s="7">
        <v>0.11428571428571428</v>
      </c>
      <c r="C20" s="53">
        <v>8.4210526315789472E-2</v>
      </c>
      <c r="D20" s="7">
        <f t="shared" si="1"/>
        <v>-3.007518796992481E-2</v>
      </c>
      <c r="E20" s="8"/>
      <c r="J20" s="3"/>
      <c r="K20" s="6" t="s">
        <v>19</v>
      </c>
      <c r="L20" s="7">
        <v>0.25714285714285712</v>
      </c>
      <c r="M20" s="53">
        <v>0.231578947368421</v>
      </c>
      <c r="N20" s="7">
        <f t="shared" si="2"/>
        <v>-2.5563909774436122E-2</v>
      </c>
      <c r="O20" s="3"/>
      <c r="Q20" s="42"/>
      <c r="R20" s="42"/>
      <c r="S20" s="42"/>
      <c r="T20" s="42"/>
      <c r="U20" s="42"/>
      <c r="V20" s="8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6" x14ac:dyDescent="0.25">
      <c r="A21" s="6" t="s">
        <v>18</v>
      </c>
      <c r="B21" s="7">
        <v>7.1428571428571425E-2</v>
      </c>
      <c r="C21" s="53">
        <v>6.3157894736842107E-2</v>
      </c>
      <c r="D21" s="7">
        <f t="shared" si="1"/>
        <v>-8.2706766917293173E-3</v>
      </c>
      <c r="E21" s="8"/>
      <c r="H21" s="3"/>
      <c r="I21" s="3"/>
      <c r="J21" s="3"/>
      <c r="K21" s="10" t="s">
        <v>14</v>
      </c>
      <c r="L21" s="7">
        <v>0.99285714285714288</v>
      </c>
      <c r="M21" s="53">
        <f>SUM(M16:M20)</f>
        <v>0.98936842105262801</v>
      </c>
      <c r="N21" s="32"/>
      <c r="O21" s="3"/>
      <c r="Q21" s="42"/>
      <c r="R21" s="42"/>
      <c r="S21" s="42"/>
      <c r="T21" s="42"/>
      <c r="U21" s="42"/>
      <c r="V21" s="8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6" x14ac:dyDescent="0.25">
      <c r="A22" s="6" t="s">
        <v>20</v>
      </c>
      <c r="B22" s="7">
        <v>7.1428571428571425E-2</v>
      </c>
      <c r="C22" s="53">
        <v>8.4210526315789472E-2</v>
      </c>
      <c r="D22" s="7">
        <f t="shared" si="1"/>
        <v>1.2781954887218047E-2</v>
      </c>
      <c r="E22" s="8"/>
      <c r="H22" s="3"/>
      <c r="I22" s="3"/>
      <c r="J22" s="3"/>
      <c r="K22" s="13"/>
      <c r="L22" s="14"/>
      <c r="M22" s="14"/>
      <c r="N22" s="14"/>
      <c r="O22" s="3"/>
      <c r="Q22" s="42"/>
      <c r="R22" s="42"/>
      <c r="S22" s="42"/>
      <c r="T22" s="42"/>
      <c r="U22" s="42"/>
      <c r="V22" s="8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6" x14ac:dyDescent="0.25">
      <c r="A23" s="6" t="s">
        <v>21</v>
      </c>
      <c r="B23" s="7">
        <v>0.20714285714285716</v>
      </c>
      <c r="C23" s="53">
        <v>0.24210526315789471</v>
      </c>
      <c r="D23" s="7">
        <f t="shared" si="1"/>
        <v>3.4962406015037556E-2</v>
      </c>
      <c r="E23" s="8"/>
      <c r="H23" s="3"/>
      <c r="I23" s="3"/>
      <c r="J23" s="3"/>
      <c r="K23" s="11"/>
      <c r="L23" s="14"/>
      <c r="M23" s="14"/>
      <c r="N23" s="14"/>
      <c r="O23" s="3"/>
      <c r="Q23" s="41"/>
      <c r="R23" s="41"/>
      <c r="S23" s="42"/>
      <c r="T23" s="42"/>
      <c r="U23" s="4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6" x14ac:dyDescent="0.25">
      <c r="A24" s="6" t="s">
        <v>22</v>
      </c>
      <c r="B24" s="7">
        <v>0.34285714285714286</v>
      </c>
      <c r="C24" s="53">
        <v>0.36842105263157893</v>
      </c>
      <c r="D24" s="7">
        <f t="shared" si="1"/>
        <v>2.5563909774436067E-2</v>
      </c>
      <c r="E24" s="8"/>
      <c r="H24" s="3"/>
      <c r="I24" s="3"/>
      <c r="J24" s="3"/>
      <c r="K24" s="3"/>
      <c r="L24" s="3"/>
      <c r="M24" s="3"/>
      <c r="N24" s="3"/>
      <c r="O24" s="3"/>
      <c r="P24" s="41"/>
      <c r="Q24" s="42"/>
      <c r="R24" s="42"/>
      <c r="S24" s="42"/>
      <c r="T24" s="42"/>
      <c r="U24" s="4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6" x14ac:dyDescent="0.25">
      <c r="A25" s="10" t="s">
        <v>14</v>
      </c>
      <c r="B25" s="15">
        <f>1</f>
        <v>1</v>
      </c>
      <c r="C25" s="57">
        <f>SUM(C16:C24)</f>
        <v>1</v>
      </c>
      <c r="D25" s="28"/>
      <c r="E25" s="28"/>
      <c r="F25" s="3"/>
      <c r="G25" s="3"/>
      <c r="H25" s="3"/>
      <c r="I25" s="3"/>
      <c r="J25" s="3"/>
      <c r="K25" s="3"/>
      <c r="L25" s="3"/>
      <c r="M25" s="3"/>
      <c r="N25" s="3"/>
      <c r="O25" s="3"/>
      <c r="P25" s="41"/>
      <c r="Q25" s="42"/>
      <c r="R25" s="42"/>
      <c r="S25" s="42"/>
      <c r="T25" s="42"/>
      <c r="U25" s="4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6" x14ac:dyDescent="0.25">
      <c r="A26" s="13"/>
      <c r="B26" s="3"/>
      <c r="C26" s="3"/>
      <c r="D26" s="3"/>
      <c r="E26" s="3"/>
      <c r="G26" s="3"/>
      <c r="H26" s="3"/>
      <c r="I26" s="3"/>
      <c r="J26" s="3"/>
      <c r="K26" s="3"/>
      <c r="L26" s="3"/>
      <c r="M26" s="3"/>
      <c r="N26" s="3"/>
      <c r="O26" s="3"/>
      <c r="P26" s="41"/>
      <c r="Q26" s="42"/>
      <c r="R26" s="42"/>
      <c r="S26" s="42"/>
      <c r="T26" s="42"/>
      <c r="U26" s="4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6" x14ac:dyDescent="0.25">
      <c r="A27" s="13"/>
      <c r="B27" s="3"/>
      <c r="C27" s="3"/>
      <c r="D27" s="3"/>
      <c r="E27" s="3"/>
      <c r="G27" s="3"/>
      <c r="H27" s="3"/>
      <c r="I27" s="3"/>
      <c r="J27" s="3"/>
      <c r="K27" s="3"/>
      <c r="L27" s="3"/>
      <c r="M27" s="3"/>
      <c r="N27" s="3"/>
      <c r="O27" s="3"/>
      <c r="P27" s="41"/>
      <c r="Q27" s="42"/>
      <c r="R27" s="42"/>
      <c r="S27" s="42"/>
      <c r="T27" s="42"/>
      <c r="U27" s="42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6" s="20" customFormat="1" ht="22" customHeight="1" x14ac:dyDescent="0.4">
      <c r="A28" s="17" t="s">
        <v>23</v>
      </c>
      <c r="B28" s="3"/>
      <c r="C28" s="3"/>
      <c r="D28" s="3"/>
      <c r="E28" s="3"/>
      <c r="F28" s="1"/>
      <c r="G28" s="3"/>
      <c r="H28" s="3"/>
      <c r="I28" s="3"/>
      <c r="J28" s="3"/>
      <c r="K28" s="3"/>
      <c r="L28" s="3"/>
      <c r="M28" s="3"/>
      <c r="N28" s="3"/>
      <c r="O28" s="3"/>
      <c r="P28" s="41"/>
      <c r="Q28" s="42"/>
      <c r="R28" s="42"/>
      <c r="S28" s="42"/>
      <c r="T28" s="42"/>
      <c r="U28" s="42"/>
      <c r="V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1:36" ht="16" customHeight="1" x14ac:dyDescent="0.25">
      <c r="A29" s="96" t="s">
        <v>24</v>
      </c>
      <c r="B29" s="96"/>
      <c r="C29" s="96"/>
      <c r="D29" s="96"/>
      <c r="E29" s="18"/>
      <c r="F29" s="96" t="s">
        <v>25</v>
      </c>
      <c r="G29" s="96"/>
      <c r="H29" s="96"/>
      <c r="I29" s="96"/>
      <c r="J29" s="18"/>
      <c r="K29" s="96" t="s">
        <v>26</v>
      </c>
      <c r="L29" s="96"/>
      <c r="M29" s="96"/>
      <c r="N29" s="96"/>
      <c r="O29" s="18"/>
      <c r="P29" s="96" t="s">
        <v>27</v>
      </c>
      <c r="Q29" s="96"/>
      <c r="R29" s="96"/>
      <c r="S29" s="96"/>
      <c r="U29" s="96" t="s">
        <v>28</v>
      </c>
      <c r="V29" s="96"/>
      <c r="W29" s="96"/>
      <c r="X29" s="96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6" ht="10.5" customHeight="1" x14ac:dyDescent="0.25">
      <c r="A30" s="45"/>
      <c r="B30" s="101" t="s">
        <v>80</v>
      </c>
      <c r="C30" s="98"/>
      <c r="D30" s="99"/>
      <c r="E30" s="3"/>
      <c r="F30" s="45"/>
      <c r="G30" s="101" t="s">
        <v>80</v>
      </c>
      <c r="H30" s="98"/>
      <c r="I30" s="99"/>
      <c r="J30" s="18"/>
      <c r="K30" s="45"/>
      <c r="L30" s="97" t="s">
        <v>80</v>
      </c>
      <c r="M30" s="98"/>
      <c r="N30" s="99"/>
      <c r="O30" s="18"/>
      <c r="P30" s="45"/>
      <c r="Q30" s="97" t="s">
        <v>80</v>
      </c>
      <c r="R30" s="98"/>
      <c r="S30" s="99"/>
      <c r="T30" s="45"/>
      <c r="U30" s="45"/>
      <c r="V30" s="97" t="s">
        <v>80</v>
      </c>
      <c r="W30" s="98"/>
      <c r="X30" s="99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6" x14ac:dyDescent="0.25">
      <c r="A31" s="55"/>
      <c r="B31" s="21" t="s">
        <v>75</v>
      </c>
      <c r="C31" s="52" t="s">
        <v>76</v>
      </c>
      <c r="D31" s="5" t="s">
        <v>77</v>
      </c>
      <c r="E31" s="3"/>
      <c r="F31" s="55"/>
      <c r="G31" s="21" t="s">
        <v>75</v>
      </c>
      <c r="H31" s="52" t="s">
        <v>76</v>
      </c>
      <c r="I31" s="5" t="s">
        <v>77</v>
      </c>
      <c r="J31" s="3"/>
      <c r="K31" s="55"/>
      <c r="L31" s="21" t="s">
        <v>75</v>
      </c>
      <c r="M31" s="52" t="s">
        <v>76</v>
      </c>
      <c r="N31" s="5" t="s">
        <v>77</v>
      </c>
      <c r="O31" s="3"/>
      <c r="P31" s="55"/>
      <c r="Q31" s="21" t="s">
        <v>75</v>
      </c>
      <c r="R31" s="52" t="s">
        <v>76</v>
      </c>
      <c r="S31" s="5" t="s">
        <v>77</v>
      </c>
      <c r="T31" s="3"/>
      <c r="U31" s="55"/>
      <c r="V31" s="21" t="s">
        <v>75</v>
      </c>
      <c r="W31" s="52" t="s">
        <v>76</v>
      </c>
      <c r="X31" s="5" t="s">
        <v>77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5">
      <c r="A32" s="6" t="s">
        <v>29</v>
      </c>
      <c r="B32" s="22">
        <v>3.5714285714285712E-2</v>
      </c>
      <c r="C32" s="53">
        <v>0</v>
      </c>
      <c r="D32" s="60">
        <f>C32-B32</f>
        <v>-3.5714285714285712E-2</v>
      </c>
      <c r="E32" s="3"/>
      <c r="F32" s="6" t="s">
        <v>30</v>
      </c>
      <c r="G32" s="22">
        <v>0.20714285714285716</v>
      </c>
      <c r="H32" s="61">
        <v>9.4736842105263175E-2</v>
      </c>
      <c r="I32" s="60">
        <f>H32-G32</f>
        <v>-0.11240601503759398</v>
      </c>
      <c r="J32" s="3"/>
      <c r="K32" s="6" t="s">
        <v>31</v>
      </c>
      <c r="L32" s="22">
        <v>3.7000000000000005E-2</v>
      </c>
      <c r="M32" s="61">
        <v>2.3529411764705882E-2</v>
      </c>
      <c r="N32" s="70">
        <f>M32-L32</f>
        <v>-1.3470588235294123E-2</v>
      </c>
      <c r="O32" s="3"/>
      <c r="P32" s="6" t="s">
        <v>30</v>
      </c>
      <c r="Q32" s="7">
        <v>0.41428571428571431</v>
      </c>
      <c r="R32" s="53">
        <v>0.4</v>
      </c>
      <c r="S32" s="7">
        <f>R32-Q32</f>
        <v>-1.428571428571429E-2</v>
      </c>
      <c r="T32" s="3"/>
      <c r="U32" s="6" t="s">
        <v>31</v>
      </c>
      <c r="V32" s="22">
        <v>6.3E-2</v>
      </c>
      <c r="W32" s="61">
        <v>0.08</v>
      </c>
      <c r="X32" s="70">
        <f>W32-V32</f>
        <v>1.7000000000000001E-2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x14ac:dyDescent="0.25">
      <c r="A33" s="6" t="s">
        <v>32</v>
      </c>
      <c r="B33" s="22">
        <v>0.14285714285714285</v>
      </c>
      <c r="C33" s="53">
        <v>0.1368421052631579</v>
      </c>
      <c r="D33" s="60">
        <f t="shared" ref="D33:D35" si="3">C33-B33</f>
        <v>-6.0150375939849454E-3</v>
      </c>
      <c r="E33" s="3"/>
      <c r="F33" s="6" t="s">
        <v>33</v>
      </c>
      <c r="G33" s="22">
        <v>0.29285714285714287</v>
      </c>
      <c r="H33" s="61">
        <v>0.41052631578947368</v>
      </c>
      <c r="I33" s="60">
        <f t="shared" ref="I33:I34" si="4">H33-G33</f>
        <v>0.11766917293233081</v>
      </c>
      <c r="J33" s="3"/>
      <c r="K33" s="6" t="s">
        <v>33</v>
      </c>
      <c r="L33" s="22">
        <v>0.185</v>
      </c>
      <c r="M33" s="61">
        <v>0.2</v>
      </c>
      <c r="N33" s="70">
        <f t="shared" ref="N33:N34" si="5">M33-L33</f>
        <v>1.5000000000000013E-2</v>
      </c>
      <c r="O33" s="3"/>
      <c r="P33" s="6" t="s">
        <v>33</v>
      </c>
      <c r="Q33" s="7">
        <v>0.2</v>
      </c>
      <c r="R33" s="53">
        <v>0.24210526315789471</v>
      </c>
      <c r="S33" s="7">
        <f t="shared" ref="S33:S35" si="6">R33-Q33</f>
        <v>4.2105263157894701E-2</v>
      </c>
      <c r="T33" s="3"/>
      <c r="U33" s="6" t="s">
        <v>33</v>
      </c>
      <c r="V33" s="22">
        <v>0.23399999999999999</v>
      </c>
      <c r="W33" s="61">
        <v>0.36</v>
      </c>
      <c r="X33" s="70">
        <f t="shared" ref="X33:X34" si="7">W33-V33</f>
        <v>0.126</v>
      </c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x14ac:dyDescent="0.25">
      <c r="A34" s="6" t="s">
        <v>34</v>
      </c>
      <c r="B34" s="22">
        <v>0.5</v>
      </c>
      <c r="C34" s="53">
        <v>0.47368421052631576</v>
      </c>
      <c r="D34" s="60">
        <f t="shared" si="3"/>
        <v>-2.6315789473684237E-2</v>
      </c>
      <c r="E34" s="3"/>
      <c r="F34" s="6" t="s">
        <v>35</v>
      </c>
      <c r="G34" s="22">
        <v>0.5</v>
      </c>
      <c r="H34" s="61">
        <v>0.48421052631578942</v>
      </c>
      <c r="I34" s="60">
        <f t="shared" si="4"/>
        <v>-1.5789473684210575E-2</v>
      </c>
      <c r="J34" s="3"/>
      <c r="K34" s="6" t="s">
        <v>36</v>
      </c>
      <c r="L34" s="22">
        <v>0.76900000000000002</v>
      </c>
      <c r="M34" s="61">
        <v>0.77647058823529425</v>
      </c>
      <c r="N34" s="70">
        <f t="shared" si="5"/>
        <v>7.4705882352942288E-3</v>
      </c>
      <c r="O34" s="3"/>
      <c r="P34" s="6" t="s">
        <v>35</v>
      </c>
      <c r="Q34" s="7">
        <v>0.26428571428571429</v>
      </c>
      <c r="R34" s="53">
        <v>0.24210526315789471</v>
      </c>
      <c r="S34" s="7">
        <f t="shared" si="6"/>
        <v>-2.2180451127819578E-2</v>
      </c>
      <c r="T34" s="3"/>
      <c r="U34" s="6" t="s">
        <v>36</v>
      </c>
      <c r="V34" s="22">
        <v>0.68799999999999994</v>
      </c>
      <c r="W34" s="61">
        <v>0.56000000000000005</v>
      </c>
      <c r="X34" s="70">
        <f t="shared" si="7"/>
        <v>-0.12799999999999989</v>
      </c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5">
      <c r="A35" s="6" t="s">
        <v>37</v>
      </c>
      <c r="B35" s="22">
        <v>0.31428571428571428</v>
      </c>
      <c r="C35" s="53">
        <v>0.3789473684210527</v>
      </c>
      <c r="D35" s="60">
        <f t="shared" si="3"/>
        <v>6.466165413533842E-2</v>
      </c>
      <c r="E35" s="3"/>
      <c r="F35" s="10" t="s">
        <v>14</v>
      </c>
      <c r="G35" s="22">
        <v>1</v>
      </c>
      <c r="H35" s="61">
        <f>SUM(H32:H34)</f>
        <v>0.98947368421052628</v>
      </c>
      <c r="I35" s="48"/>
      <c r="J35" s="3"/>
      <c r="K35" s="10" t="s">
        <v>14</v>
      </c>
      <c r="L35" s="22">
        <v>0.99099999999999999</v>
      </c>
      <c r="M35" s="61">
        <f>SUM(M32:M34)</f>
        <v>1.0000000000000002</v>
      </c>
      <c r="N35" s="42"/>
      <c r="O35" s="42"/>
      <c r="P35" s="6" t="s">
        <v>38</v>
      </c>
      <c r="Q35" s="7">
        <v>0.121</v>
      </c>
      <c r="R35" s="53">
        <v>0.11578947368421053</v>
      </c>
      <c r="S35" s="7">
        <f t="shared" si="6"/>
        <v>-5.210526315789471E-3</v>
      </c>
      <c r="T35" s="18"/>
      <c r="U35" s="10" t="s">
        <v>14</v>
      </c>
      <c r="V35" s="22">
        <v>0.9840000000000001</v>
      </c>
      <c r="W35" s="62">
        <f>SUM(W32:W34)</f>
        <v>1</v>
      </c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x14ac:dyDescent="0.25">
      <c r="A36" s="10" t="s">
        <v>14</v>
      </c>
      <c r="B36" s="22">
        <v>0.99285714285714288</v>
      </c>
      <c r="C36" s="53">
        <v>0.98947368421052628</v>
      </c>
      <c r="D36" s="42"/>
      <c r="E36" s="3"/>
      <c r="F36" s="3"/>
      <c r="G36" s="3"/>
      <c r="H36" s="3"/>
      <c r="I36" s="3"/>
      <c r="J36" s="3"/>
      <c r="K36" s="11"/>
      <c r="L36" s="23"/>
      <c r="M36" s="42"/>
      <c r="N36" s="42"/>
      <c r="O36" s="42"/>
      <c r="P36" s="10" t="s">
        <v>14</v>
      </c>
      <c r="Q36" s="7">
        <v>1</v>
      </c>
      <c r="R36" s="62">
        <f>SUM(R32:R35)</f>
        <v>1</v>
      </c>
      <c r="S36" s="18"/>
      <c r="T36" s="11"/>
      <c r="U36" s="12"/>
      <c r="V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6" x14ac:dyDescent="0.25">
      <c r="A37" s="13"/>
      <c r="B37" s="23"/>
      <c r="C37" s="3"/>
      <c r="D37" s="3"/>
      <c r="E37" s="3"/>
      <c r="F37" s="3"/>
      <c r="G37" s="3"/>
      <c r="H37" s="3"/>
      <c r="I37" s="3"/>
      <c r="J37" s="3"/>
      <c r="K37" s="13"/>
      <c r="L37" s="14"/>
      <c r="M37" s="14"/>
      <c r="N37" s="42"/>
      <c r="O37" s="42"/>
      <c r="P37" s="13"/>
      <c r="Q37" s="14"/>
      <c r="R37" s="14"/>
      <c r="S37" s="18"/>
      <c r="T37" s="13"/>
      <c r="U37" s="16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6" ht="23.5" customHeight="1" x14ac:dyDescent="0.25">
      <c r="A38" s="96" t="s">
        <v>39</v>
      </c>
      <c r="B38" s="96"/>
      <c r="C38" s="96"/>
      <c r="D38" s="96"/>
      <c r="E38" s="3"/>
      <c r="F38" s="96" t="s">
        <v>40</v>
      </c>
      <c r="G38" s="96"/>
      <c r="H38" s="96"/>
      <c r="I38" s="96"/>
      <c r="J38" s="25"/>
      <c r="K38" s="96" t="s">
        <v>41</v>
      </c>
      <c r="L38" s="96"/>
      <c r="M38" s="96"/>
      <c r="N38" s="96"/>
      <c r="O38" s="26"/>
      <c r="P38" s="96" t="s">
        <v>42</v>
      </c>
      <c r="Q38" s="96"/>
      <c r="R38" s="96"/>
      <c r="S38" s="96"/>
      <c r="T38" s="26"/>
      <c r="U38" s="26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6" ht="10.5" customHeight="1" x14ac:dyDescent="0.25">
      <c r="A39" s="45"/>
      <c r="B39" s="97" t="s">
        <v>80</v>
      </c>
      <c r="C39" s="98"/>
      <c r="D39" s="99"/>
      <c r="E39" s="3"/>
      <c r="F39" s="45"/>
      <c r="G39" s="97" t="s">
        <v>80</v>
      </c>
      <c r="H39" s="98"/>
      <c r="I39" s="99"/>
      <c r="J39" s="25"/>
      <c r="K39" s="45"/>
      <c r="L39" s="101" t="s">
        <v>80</v>
      </c>
      <c r="M39" s="98"/>
      <c r="N39" s="99"/>
      <c r="O39" s="26"/>
      <c r="P39" s="45"/>
      <c r="Q39" s="97" t="s">
        <v>80</v>
      </c>
      <c r="R39" s="98"/>
      <c r="S39" s="99"/>
      <c r="T39" s="26"/>
      <c r="U39" s="26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6" x14ac:dyDescent="0.25">
      <c r="A40" s="55"/>
      <c r="B40" s="21" t="s">
        <v>75</v>
      </c>
      <c r="C40" s="52" t="s">
        <v>76</v>
      </c>
      <c r="D40" s="5" t="s">
        <v>77</v>
      </c>
      <c r="E40" s="3"/>
      <c r="F40" s="55"/>
      <c r="G40" s="21" t="s">
        <v>75</v>
      </c>
      <c r="H40" s="52" t="s">
        <v>76</v>
      </c>
      <c r="I40" s="5" t="s">
        <v>77</v>
      </c>
      <c r="J40" s="3"/>
      <c r="K40" s="76"/>
      <c r="L40" s="21" t="s">
        <v>75</v>
      </c>
      <c r="M40" s="52" t="s">
        <v>76</v>
      </c>
      <c r="N40" s="5" t="s">
        <v>77</v>
      </c>
      <c r="O40" s="3"/>
      <c r="P40" s="55"/>
      <c r="Q40" s="21" t="s">
        <v>75</v>
      </c>
      <c r="R40" s="52" t="s">
        <v>76</v>
      </c>
      <c r="S40" s="5" t="s">
        <v>77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6" x14ac:dyDescent="0.25">
      <c r="A41" s="6" t="s">
        <v>43</v>
      </c>
      <c r="B41" s="7">
        <v>0.2</v>
      </c>
      <c r="C41" s="53">
        <v>8.4210526315789472E-2</v>
      </c>
      <c r="D41" s="60">
        <f>C41-B41</f>
        <v>-0.11578947368421054</v>
      </c>
      <c r="E41" s="3"/>
      <c r="F41" s="6" t="s">
        <v>43</v>
      </c>
      <c r="G41" s="7">
        <v>0.10714285714285714</v>
      </c>
      <c r="H41" s="53">
        <v>5.2631578947368418E-2</v>
      </c>
      <c r="I41" s="60">
        <f>H41-G41</f>
        <v>-5.4511278195488719E-2</v>
      </c>
      <c r="J41" s="3"/>
      <c r="K41" s="6" t="s">
        <v>43</v>
      </c>
      <c r="L41" s="7">
        <v>0.17857142857142858</v>
      </c>
      <c r="M41" s="53">
        <v>0.15789473684210525</v>
      </c>
      <c r="N41" s="60">
        <f>M41-L41</f>
        <v>-2.0676691729323321E-2</v>
      </c>
      <c r="O41" s="3"/>
      <c r="P41" s="6" t="s">
        <v>43</v>
      </c>
      <c r="Q41" s="7">
        <v>3.5714285714285712E-2</v>
      </c>
      <c r="R41" s="53">
        <v>1.0526315789473684E-2</v>
      </c>
      <c r="S41" s="60">
        <f>R41-Q41</f>
        <v>-2.518796992481203E-2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6" x14ac:dyDescent="0.25">
      <c r="A42" s="6" t="s">
        <v>44</v>
      </c>
      <c r="B42" s="7">
        <v>0.39285714285714285</v>
      </c>
      <c r="C42" s="53">
        <v>0.45263157894736844</v>
      </c>
      <c r="D42" s="60">
        <f t="shared" ref="D42:D45" si="8">C42-B42</f>
        <v>5.9774436090225591E-2</v>
      </c>
      <c r="E42" s="8"/>
      <c r="F42" s="6" t="s">
        <v>45</v>
      </c>
      <c r="G42" s="7">
        <v>0.12142857142857143</v>
      </c>
      <c r="H42" s="53">
        <v>0.12631578947368421</v>
      </c>
      <c r="I42" s="60">
        <f t="shared" ref="I42:I45" si="9">H42-G42</f>
        <v>4.8872180451127872E-3</v>
      </c>
      <c r="J42" s="3"/>
      <c r="K42" s="6" t="s">
        <v>45</v>
      </c>
      <c r="L42" s="7">
        <v>0.17857142857142858</v>
      </c>
      <c r="M42" s="53">
        <v>0.21052631578947367</v>
      </c>
      <c r="N42" s="60">
        <f t="shared" ref="N42:N45" si="10">M42-L42</f>
        <v>3.1954887218045097E-2</v>
      </c>
      <c r="O42" s="3"/>
      <c r="P42" s="6" t="s">
        <v>45</v>
      </c>
      <c r="Q42" s="7">
        <v>0.12857142857142856</v>
      </c>
      <c r="R42" s="53">
        <v>6.3157894736842107E-2</v>
      </c>
      <c r="S42" s="60">
        <f t="shared" ref="S42:S45" si="11">R42-Q42</f>
        <v>-6.5413533834586451E-2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6" x14ac:dyDescent="0.25">
      <c r="A43" s="6" t="s">
        <v>29</v>
      </c>
      <c r="B43" s="7">
        <v>0.10714285714285714</v>
      </c>
      <c r="C43" s="53">
        <v>0.12631578947368421</v>
      </c>
      <c r="D43" s="60">
        <f t="shared" si="8"/>
        <v>1.9172932330827078E-2</v>
      </c>
      <c r="E43" s="3"/>
      <c r="F43" s="6" t="s">
        <v>46</v>
      </c>
      <c r="G43" s="7">
        <v>0.42142857142857149</v>
      </c>
      <c r="H43" s="53">
        <v>0.43157894736842112</v>
      </c>
      <c r="I43" s="60">
        <f t="shared" si="9"/>
        <v>1.0150375939849632E-2</v>
      </c>
      <c r="J43" s="3"/>
      <c r="K43" s="6" t="s">
        <v>46</v>
      </c>
      <c r="L43" s="7">
        <v>0.37142857142857144</v>
      </c>
      <c r="M43" s="53">
        <v>0.33684210526315789</v>
      </c>
      <c r="N43" s="60">
        <f t="shared" si="10"/>
        <v>-3.4586466165413554E-2</v>
      </c>
      <c r="O43" s="3"/>
      <c r="P43" s="6" t="s">
        <v>46</v>
      </c>
      <c r="Q43" s="7">
        <v>0.40714285714285714</v>
      </c>
      <c r="R43" s="53">
        <v>0.4631578947368421</v>
      </c>
      <c r="S43" s="60">
        <f t="shared" si="11"/>
        <v>5.6015037593984962E-2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6" x14ac:dyDescent="0.25">
      <c r="A44" s="6" t="s">
        <v>47</v>
      </c>
      <c r="B44" s="7">
        <v>0.16428571428571426</v>
      </c>
      <c r="C44" s="53">
        <v>0.17894736842105263</v>
      </c>
      <c r="D44" s="60">
        <f t="shared" si="8"/>
        <v>1.4661654135338376E-2</v>
      </c>
      <c r="E44" s="3"/>
      <c r="F44" s="6" t="s">
        <v>48</v>
      </c>
      <c r="G44" s="7">
        <v>0.27142857142857141</v>
      </c>
      <c r="H44" s="53">
        <v>0.28421052631578947</v>
      </c>
      <c r="I44" s="60">
        <f t="shared" si="9"/>
        <v>1.2781954887218061E-2</v>
      </c>
      <c r="J44" s="3"/>
      <c r="K44" s="6" t="s">
        <v>48</v>
      </c>
      <c r="L44" s="7">
        <v>0.16428571428571426</v>
      </c>
      <c r="M44" s="63">
        <v>0.21052631578947367</v>
      </c>
      <c r="N44" s="60">
        <f t="shared" si="10"/>
        <v>4.6240601503759415E-2</v>
      </c>
      <c r="O44" s="3"/>
      <c r="P44" s="6" t="s">
        <v>48</v>
      </c>
      <c r="Q44" s="7">
        <v>0.35714285714285715</v>
      </c>
      <c r="R44" s="63">
        <v>0.34736842105263155</v>
      </c>
      <c r="S44" s="60">
        <f t="shared" si="11"/>
        <v>-9.7744360902256022E-3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6" x14ac:dyDescent="0.25">
      <c r="A45" s="6" t="s">
        <v>34</v>
      </c>
      <c r="B45" s="7">
        <v>0.1357142857142857</v>
      </c>
      <c r="C45" s="53">
        <v>0.15789473684210525</v>
      </c>
      <c r="D45" s="60">
        <f t="shared" si="8"/>
        <v>2.218045112781955E-2</v>
      </c>
      <c r="E45" s="3"/>
      <c r="F45" s="6" t="s">
        <v>49</v>
      </c>
      <c r="G45" s="7">
        <v>6.4285714285714279E-2</v>
      </c>
      <c r="H45" s="53">
        <v>0.10526315789473684</v>
      </c>
      <c r="I45" s="60">
        <f t="shared" si="9"/>
        <v>4.0977443609022557E-2</v>
      </c>
      <c r="J45" s="3"/>
      <c r="K45" s="6" t="s">
        <v>49</v>
      </c>
      <c r="L45" s="7">
        <v>9.285714285714286E-2</v>
      </c>
      <c r="M45" s="53">
        <v>8.4210526315789472E-2</v>
      </c>
      <c r="N45" s="60">
        <f t="shared" si="10"/>
        <v>-8.6466165413533885E-3</v>
      </c>
      <c r="O45" s="3"/>
      <c r="P45" s="6" t="s">
        <v>49</v>
      </c>
      <c r="Q45" s="7">
        <v>0.05</v>
      </c>
      <c r="R45" s="53">
        <v>0.10526315789473684</v>
      </c>
      <c r="S45" s="60">
        <f t="shared" si="11"/>
        <v>5.5263157894736833E-2</v>
      </c>
      <c r="T45" s="3"/>
      <c r="U45" s="3"/>
      <c r="V45" s="3"/>
      <c r="W45" s="68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6" x14ac:dyDescent="0.25">
      <c r="A46" s="10" t="s">
        <v>14</v>
      </c>
      <c r="B46" s="7">
        <v>1</v>
      </c>
      <c r="C46" s="53">
        <f>SUM(C41:C45)</f>
        <v>1</v>
      </c>
      <c r="D46" s="3"/>
      <c r="E46" s="3"/>
      <c r="F46" s="10" t="s">
        <v>14</v>
      </c>
      <c r="G46" s="7">
        <v>0.98571428571428588</v>
      </c>
      <c r="H46" s="53">
        <f>SUM(H41:H45)</f>
        <v>1</v>
      </c>
      <c r="I46" s="32"/>
      <c r="J46" s="3"/>
      <c r="K46" s="10" t="s">
        <v>14</v>
      </c>
      <c r="L46" s="7">
        <v>0.98571428571428588</v>
      </c>
      <c r="M46" s="53">
        <f>SUM(M41:M45)</f>
        <v>1</v>
      </c>
      <c r="N46" s="32"/>
      <c r="O46" s="3"/>
      <c r="P46" s="10" t="s">
        <v>14</v>
      </c>
      <c r="Q46" s="7">
        <v>0.97857142857142843</v>
      </c>
      <c r="R46" s="53">
        <f>SUM(R41:R45)</f>
        <v>0.98947368421052628</v>
      </c>
      <c r="S46" s="3"/>
      <c r="T46" s="3"/>
      <c r="U46" s="3"/>
      <c r="V46" s="3"/>
      <c r="W46" s="68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6" x14ac:dyDescent="0.25">
      <c r="C47" s="3"/>
      <c r="D47" s="3"/>
      <c r="E47" s="3"/>
      <c r="F47" s="13"/>
      <c r="G47" s="12"/>
      <c r="H47" s="12"/>
      <c r="I47" s="12"/>
      <c r="J47" s="24"/>
      <c r="K47" s="13"/>
      <c r="L47" s="12"/>
      <c r="M47" s="12"/>
      <c r="N47" s="12"/>
      <c r="O47" s="24"/>
      <c r="P47" s="13"/>
      <c r="Q47" s="12"/>
      <c r="R47" s="1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6" ht="36.5" customHeight="1" x14ac:dyDescent="0.4">
      <c r="A48" s="17" t="s">
        <v>50</v>
      </c>
      <c r="C48" s="3"/>
      <c r="D48" s="3"/>
      <c r="E48" s="27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6" ht="22" customHeight="1" x14ac:dyDescent="0.25">
      <c r="A49" s="96" t="s">
        <v>51</v>
      </c>
      <c r="B49" s="96"/>
      <c r="C49" s="27"/>
      <c r="D49" s="27"/>
      <c r="E49" s="3"/>
      <c r="F49" s="96" t="s">
        <v>52</v>
      </c>
      <c r="G49" s="96"/>
      <c r="H49" s="96"/>
      <c r="I49" s="96"/>
      <c r="J49" s="25"/>
      <c r="K49" s="96" t="s">
        <v>53</v>
      </c>
      <c r="L49" s="96"/>
      <c r="M49" s="96"/>
      <c r="N49" s="96"/>
      <c r="O49" s="96"/>
      <c r="P49" s="96" t="s">
        <v>54</v>
      </c>
      <c r="Q49" s="96"/>
      <c r="R49" s="96"/>
      <c r="S49" s="96"/>
      <c r="T49" s="25"/>
      <c r="U49" s="96" t="s">
        <v>55</v>
      </c>
      <c r="V49" s="96"/>
      <c r="W49" s="96"/>
      <c r="X49" s="96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x14ac:dyDescent="0.25">
      <c r="A50" s="45"/>
      <c r="B50" s="97" t="s">
        <v>80</v>
      </c>
      <c r="C50" s="98"/>
      <c r="D50" s="99"/>
      <c r="E50" s="3"/>
      <c r="F50" s="45"/>
      <c r="G50" s="97" t="s">
        <v>80</v>
      </c>
      <c r="H50" s="98"/>
      <c r="I50" s="99"/>
      <c r="J50" s="25"/>
      <c r="K50" s="45"/>
      <c r="L50" s="97" t="s">
        <v>80</v>
      </c>
      <c r="M50" s="98"/>
      <c r="N50" s="99"/>
      <c r="O50" s="25"/>
      <c r="P50" s="45"/>
      <c r="Q50" s="97" t="s">
        <v>80</v>
      </c>
      <c r="R50" s="98"/>
      <c r="S50" s="99"/>
      <c r="T50" s="64"/>
      <c r="U50" s="45"/>
      <c r="V50" s="97" t="s">
        <v>80</v>
      </c>
      <c r="W50" s="98"/>
      <c r="X50" s="99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x14ac:dyDescent="0.25">
      <c r="A51" s="55"/>
      <c r="B51" s="21" t="s">
        <v>75</v>
      </c>
      <c r="C51" s="52" t="s">
        <v>76</v>
      </c>
      <c r="D51" s="5" t="s">
        <v>77</v>
      </c>
      <c r="E51" s="3"/>
      <c r="F51" s="55"/>
      <c r="G51" s="21" t="s">
        <v>75</v>
      </c>
      <c r="H51" s="52" t="s">
        <v>76</v>
      </c>
      <c r="I51" s="5" t="s">
        <v>77</v>
      </c>
      <c r="J51" s="3"/>
      <c r="K51" s="55"/>
      <c r="L51" s="21" t="s">
        <v>75</v>
      </c>
      <c r="M51" s="52" t="s">
        <v>76</v>
      </c>
      <c r="N51" s="5" t="s">
        <v>77</v>
      </c>
      <c r="O51" s="3"/>
      <c r="P51" s="55"/>
      <c r="Q51" s="21" t="s">
        <v>75</v>
      </c>
      <c r="R51" s="52" t="s">
        <v>76</v>
      </c>
      <c r="S51" s="5" t="s">
        <v>77</v>
      </c>
      <c r="T51" s="65"/>
      <c r="U51" s="55"/>
      <c r="V51" s="21" t="s">
        <v>75</v>
      </c>
      <c r="W51" s="52" t="s">
        <v>76</v>
      </c>
      <c r="X51" s="5" t="s">
        <v>77</v>
      </c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25">
      <c r="A52" s="6" t="s">
        <v>43</v>
      </c>
      <c r="B52" s="7">
        <v>0.1</v>
      </c>
      <c r="C52" s="53">
        <v>5.2631578947368418E-2</v>
      </c>
      <c r="D52" s="60">
        <f>C52-B52</f>
        <v>-4.7368421052631587E-2</v>
      </c>
      <c r="E52" s="3"/>
      <c r="F52" s="6" t="s">
        <v>30</v>
      </c>
      <c r="G52" s="7">
        <v>0.47142857142857136</v>
      </c>
      <c r="H52" s="53">
        <v>9.4736842105263203E-2</v>
      </c>
      <c r="I52" s="7">
        <f>H52-G52</f>
        <v>-0.37669172932330819</v>
      </c>
      <c r="J52" s="3"/>
      <c r="K52" s="6" t="s">
        <v>31</v>
      </c>
      <c r="L52" s="7">
        <v>2.9411764705882349E-2</v>
      </c>
      <c r="M52" s="53">
        <v>0.171875</v>
      </c>
      <c r="N52" s="69">
        <f>M52-L52</f>
        <v>0.14246323529411764</v>
      </c>
      <c r="O52" s="3"/>
      <c r="P52" s="6" t="s">
        <v>30</v>
      </c>
      <c r="Q52" s="15">
        <v>0.7142857142857143</v>
      </c>
      <c r="R52" s="53">
        <v>0.67368421052631577</v>
      </c>
      <c r="S52" s="60">
        <f>R52-Q52</f>
        <v>-4.0601503759398527E-2</v>
      </c>
      <c r="T52" s="3"/>
      <c r="U52" s="6" t="s">
        <v>31</v>
      </c>
      <c r="V52" s="7">
        <v>4.4999999999999998E-2</v>
      </c>
      <c r="W52" s="53">
        <v>0.29629629629629628</v>
      </c>
      <c r="X52" s="60">
        <f>W52-V52</f>
        <v>0.2512962962962963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25">
      <c r="A53" s="6" t="s">
        <v>29</v>
      </c>
      <c r="B53" s="7">
        <v>0.22857142857142856</v>
      </c>
      <c r="C53" s="53">
        <v>0.26315789473684209</v>
      </c>
      <c r="D53" s="60">
        <f t="shared" ref="D53:D56" si="12">C53-B53</f>
        <v>3.4586466165413526E-2</v>
      </c>
      <c r="E53" s="3"/>
      <c r="F53" s="6" t="s">
        <v>33</v>
      </c>
      <c r="G53" s="7">
        <v>0.22857142857142856</v>
      </c>
      <c r="H53" s="53">
        <v>0.41052631578947402</v>
      </c>
      <c r="I53" s="7">
        <f t="shared" ref="I53:I54" si="13">H53-G53</f>
        <v>0.18195488721804545</v>
      </c>
      <c r="J53" s="3"/>
      <c r="K53" s="6" t="s">
        <v>33</v>
      </c>
      <c r="L53" s="7">
        <v>0.22058823529411764</v>
      </c>
      <c r="M53" s="53">
        <v>0.21875</v>
      </c>
      <c r="N53" s="69">
        <f t="shared" ref="N53:N54" si="14">M53-L53</f>
        <v>-1.8382352941176405E-3</v>
      </c>
      <c r="O53" s="3"/>
      <c r="P53" s="6" t="s">
        <v>33</v>
      </c>
      <c r="Q53" s="15">
        <v>9.285714285714286E-2</v>
      </c>
      <c r="R53" s="53">
        <v>0.10526315789473684</v>
      </c>
      <c r="S53" s="60">
        <f t="shared" ref="S53:S55" si="15">R53-Q53</f>
        <v>1.2406015037593976E-2</v>
      </c>
      <c r="T53" s="3"/>
      <c r="U53" s="6" t="s">
        <v>33</v>
      </c>
      <c r="V53" s="7">
        <v>0.59099999999999997</v>
      </c>
      <c r="W53" s="53">
        <v>0.29629629629629628</v>
      </c>
      <c r="X53" s="60">
        <f t="shared" ref="X53:X54" si="16">W53-V53</f>
        <v>-0.29470370370370369</v>
      </c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25">
      <c r="A54" s="6" t="s">
        <v>32</v>
      </c>
      <c r="B54" s="7">
        <v>0.37142857142857144</v>
      </c>
      <c r="C54" s="53">
        <v>0.30526315789473685</v>
      </c>
      <c r="D54" s="60">
        <f t="shared" si="12"/>
        <v>-6.6165413533834594E-2</v>
      </c>
      <c r="E54" s="3"/>
      <c r="F54" s="6" t="s">
        <v>35</v>
      </c>
      <c r="G54" s="7">
        <v>0.3</v>
      </c>
      <c r="H54" s="53">
        <v>0.48421052631578898</v>
      </c>
      <c r="I54" s="7">
        <f t="shared" si="13"/>
        <v>0.18421052631578899</v>
      </c>
      <c r="J54" s="3"/>
      <c r="K54" s="6" t="s">
        <v>36</v>
      </c>
      <c r="L54" s="7">
        <v>0.73529411764705888</v>
      </c>
      <c r="M54" s="53">
        <v>0.609375</v>
      </c>
      <c r="N54" s="69">
        <f t="shared" si="14"/>
        <v>-0.12591911764705888</v>
      </c>
      <c r="O54" s="3"/>
      <c r="P54" s="6" t="s">
        <v>35</v>
      </c>
      <c r="Q54" s="15">
        <v>0.05</v>
      </c>
      <c r="R54" s="53">
        <v>7.3684210526315783E-2</v>
      </c>
      <c r="S54" s="60">
        <f t="shared" si="15"/>
        <v>2.368421052631578E-2</v>
      </c>
      <c r="T54" s="13"/>
      <c r="U54" s="6" t="s">
        <v>36</v>
      </c>
      <c r="V54" s="7">
        <v>0.318</v>
      </c>
      <c r="W54" s="53">
        <v>0.40740740740740738</v>
      </c>
      <c r="X54" s="60">
        <f t="shared" si="16"/>
        <v>8.940740740740738E-2</v>
      </c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25">
      <c r="A55" s="6" t="s">
        <v>34</v>
      </c>
      <c r="B55" s="7">
        <v>0.27142857142857141</v>
      </c>
      <c r="C55" s="53">
        <v>0.28421052631578947</v>
      </c>
      <c r="D55" s="60">
        <f t="shared" si="12"/>
        <v>1.2781954887218061E-2</v>
      </c>
      <c r="E55" s="3"/>
      <c r="F55" s="10" t="s">
        <v>14</v>
      </c>
      <c r="G55" s="7">
        <v>1</v>
      </c>
      <c r="H55" s="53">
        <f>SUM(H52:H54)</f>
        <v>0.98947368421052617</v>
      </c>
      <c r="I55" s="32"/>
      <c r="J55" s="3"/>
      <c r="K55" s="10" t="s">
        <v>14</v>
      </c>
      <c r="L55" s="7">
        <v>0.98529411764705888</v>
      </c>
      <c r="M55" s="53">
        <f>SUM(M52:M54)</f>
        <v>1</v>
      </c>
      <c r="N55" s="32"/>
      <c r="O55" s="3"/>
      <c r="P55" s="6" t="s">
        <v>38</v>
      </c>
      <c r="Q55" s="15">
        <v>0.14000000000000001</v>
      </c>
      <c r="R55" s="53">
        <v>0.14736842105263157</v>
      </c>
      <c r="S55" s="60">
        <f t="shared" si="15"/>
        <v>7.3684210526315519E-3</v>
      </c>
      <c r="T55" s="13"/>
      <c r="U55" s="10" t="s">
        <v>14</v>
      </c>
      <c r="V55" s="7">
        <v>0.95499999999999996</v>
      </c>
      <c r="W55" s="62">
        <f>SUM(W52:W54)</f>
        <v>1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25">
      <c r="A56" s="6" t="s">
        <v>37</v>
      </c>
      <c r="B56" s="7">
        <v>2.8571428571428571E-2</v>
      </c>
      <c r="C56" s="53">
        <v>8.4210526315789472E-2</v>
      </c>
      <c r="D56" s="60">
        <f t="shared" si="12"/>
        <v>5.5639097744360905E-2</v>
      </c>
      <c r="E56" s="3"/>
      <c r="F56" s="3"/>
      <c r="G56" s="3"/>
      <c r="H56" s="3"/>
      <c r="I56" s="3"/>
      <c r="J56" s="3"/>
      <c r="K56" s="13"/>
      <c r="L56" s="12"/>
      <c r="M56" s="12"/>
      <c r="N56" s="12"/>
      <c r="O56" s="3"/>
      <c r="P56" s="6" t="s">
        <v>14</v>
      </c>
      <c r="Q56" s="15">
        <v>1</v>
      </c>
      <c r="R56" s="57">
        <f>SUM(R52:R55)</f>
        <v>1</v>
      </c>
      <c r="S56" s="3"/>
      <c r="T56" s="13"/>
      <c r="U56" s="29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6" x14ac:dyDescent="0.25">
      <c r="A57" s="10" t="s">
        <v>14</v>
      </c>
      <c r="B57" s="7">
        <v>1</v>
      </c>
      <c r="C57" s="62">
        <f>SUM(C52:C56)</f>
        <v>0.98947368421052628</v>
      </c>
      <c r="D57" s="3"/>
      <c r="E57" s="3"/>
      <c r="F57" s="3"/>
      <c r="G57" s="3"/>
      <c r="H57" s="3"/>
      <c r="I57" s="3"/>
      <c r="J57" s="3"/>
      <c r="K57" s="13"/>
      <c r="L57" s="12"/>
      <c r="M57" s="12"/>
      <c r="N57" s="12"/>
      <c r="O57" s="3"/>
      <c r="P57" s="13"/>
      <c r="Q57" s="29"/>
      <c r="R57" s="29"/>
      <c r="S57" s="3"/>
      <c r="T57" s="13"/>
      <c r="U57" s="29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6" ht="12" customHeight="1" x14ac:dyDescent="0.25">
      <c r="C58" s="3"/>
      <c r="D58" s="3"/>
      <c r="E58" s="2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6" ht="24.5" customHeight="1" x14ac:dyDescent="0.25">
      <c r="A59" s="96" t="s">
        <v>56</v>
      </c>
      <c r="B59" s="96"/>
      <c r="C59" s="96"/>
      <c r="D59" s="96"/>
      <c r="E59" s="3"/>
      <c r="F59" s="96" t="s">
        <v>57</v>
      </c>
      <c r="G59" s="96"/>
      <c r="H59" s="96"/>
      <c r="I59" s="96"/>
      <c r="J59" s="25"/>
      <c r="K59" s="96" t="s">
        <v>58</v>
      </c>
      <c r="L59" s="96"/>
      <c r="M59" s="96"/>
      <c r="N59" s="96"/>
      <c r="O59" s="3"/>
      <c r="P59" s="96" t="s">
        <v>59</v>
      </c>
      <c r="Q59" s="96"/>
      <c r="R59" s="96"/>
      <c r="S59" s="96"/>
      <c r="T59" s="45"/>
      <c r="U59" s="96" t="s">
        <v>60</v>
      </c>
      <c r="V59" s="96"/>
      <c r="W59" s="96"/>
      <c r="X59" s="96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25">
      <c r="A60" s="45"/>
      <c r="B60" s="97" t="s">
        <v>80</v>
      </c>
      <c r="C60" s="98"/>
      <c r="D60" s="99"/>
      <c r="E60" s="3"/>
      <c r="F60" s="45"/>
      <c r="G60" s="97" t="s">
        <v>80</v>
      </c>
      <c r="H60" s="98"/>
      <c r="I60" s="99"/>
      <c r="J60" s="25"/>
      <c r="K60" s="45"/>
      <c r="L60" s="97" t="s">
        <v>80</v>
      </c>
      <c r="M60" s="98"/>
      <c r="N60" s="99"/>
      <c r="O60" s="3"/>
      <c r="P60" s="45"/>
      <c r="Q60" s="97" t="s">
        <v>80</v>
      </c>
      <c r="R60" s="98"/>
      <c r="S60" s="99"/>
      <c r="T60" s="64"/>
      <c r="U60" s="45"/>
      <c r="V60" s="97" t="s">
        <v>80</v>
      </c>
      <c r="W60" s="98"/>
      <c r="X60" s="99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25">
      <c r="A61" s="55"/>
      <c r="B61" s="21" t="s">
        <v>75</v>
      </c>
      <c r="C61" s="52" t="s">
        <v>76</v>
      </c>
      <c r="D61" s="5" t="s">
        <v>77</v>
      </c>
      <c r="E61" s="3"/>
      <c r="F61" s="55"/>
      <c r="G61" s="21" t="s">
        <v>75</v>
      </c>
      <c r="H61" s="52" t="s">
        <v>76</v>
      </c>
      <c r="I61" s="5" t="s">
        <v>77</v>
      </c>
      <c r="J61" s="3"/>
      <c r="K61" s="55"/>
      <c r="L61" s="21" t="s">
        <v>75</v>
      </c>
      <c r="M61" s="52" t="s">
        <v>76</v>
      </c>
      <c r="N61" s="5" t="s">
        <v>77</v>
      </c>
      <c r="O61" s="3"/>
      <c r="P61" s="55"/>
      <c r="Q61" s="21" t="s">
        <v>75</v>
      </c>
      <c r="R61" s="52" t="s">
        <v>76</v>
      </c>
      <c r="S61" s="75" t="s">
        <v>77</v>
      </c>
      <c r="T61" s="65"/>
      <c r="U61" s="55"/>
      <c r="V61" s="21" t="s">
        <v>75</v>
      </c>
      <c r="W61" s="52" t="s">
        <v>76</v>
      </c>
      <c r="X61" s="5" t="s">
        <v>77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25">
      <c r="A62" s="6" t="s">
        <v>61</v>
      </c>
      <c r="B62" s="22">
        <v>2.8571428571428571E-2</v>
      </c>
      <c r="C62" s="53">
        <v>1.0526315789473684E-2</v>
      </c>
      <c r="D62" s="60">
        <f>C62-B62</f>
        <v>-1.8045112781954885E-2</v>
      </c>
      <c r="E62" s="3"/>
      <c r="F62" s="6" t="s">
        <v>61</v>
      </c>
      <c r="G62" s="7">
        <v>1.4285714285714285E-2</v>
      </c>
      <c r="H62" s="53">
        <v>1.0526315789473684E-2</v>
      </c>
      <c r="I62" s="60">
        <f>H62-G62</f>
        <v>-3.7593984962406013E-3</v>
      </c>
      <c r="J62" s="3"/>
      <c r="K62" s="6" t="s">
        <v>61</v>
      </c>
      <c r="L62" s="7">
        <v>1.4285714285714285E-2</v>
      </c>
      <c r="M62" s="53">
        <v>0</v>
      </c>
      <c r="N62" s="7">
        <f>M62-L62</f>
        <v>-1.4285714285714285E-2</v>
      </c>
      <c r="O62" s="3"/>
      <c r="P62" s="6" t="s">
        <v>43</v>
      </c>
      <c r="Q62" s="7">
        <v>6.4285714285714279E-2</v>
      </c>
      <c r="R62" s="53">
        <v>2.1052631578947368E-2</v>
      </c>
      <c r="S62" s="60">
        <f>R62-Q62</f>
        <v>-4.3233082706766915E-2</v>
      </c>
      <c r="T62" s="3"/>
      <c r="U62" s="6" t="s">
        <v>43</v>
      </c>
      <c r="V62" s="7">
        <v>0.38571428571428579</v>
      </c>
      <c r="W62" s="53">
        <v>0.28421052631578947</v>
      </c>
      <c r="X62" s="7">
        <f>W62-V62</f>
        <v>-0.10150375939849632</v>
      </c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25">
      <c r="A63" s="6" t="s">
        <v>62</v>
      </c>
      <c r="B63" s="22">
        <v>0.17857142857142858</v>
      </c>
      <c r="C63" s="53">
        <v>0.17894736842105263</v>
      </c>
      <c r="D63" s="60">
        <f t="shared" ref="D63:D66" si="17">C63-B63</f>
        <v>3.7593984962405735E-4</v>
      </c>
      <c r="E63" s="3"/>
      <c r="F63" s="6" t="s">
        <v>62</v>
      </c>
      <c r="G63" s="7">
        <v>0.16428571428571426</v>
      </c>
      <c r="H63" s="53">
        <v>9.4736842105263175E-2</v>
      </c>
      <c r="I63" s="60">
        <f t="shared" ref="I63:I66" si="18">H63-G63</f>
        <v>-6.9548872180451082E-2</v>
      </c>
      <c r="J63" s="3"/>
      <c r="K63" s="6" t="s">
        <v>62</v>
      </c>
      <c r="L63" s="7">
        <v>0.17857142857142858</v>
      </c>
      <c r="M63" s="53">
        <v>8.4210526315789472E-2</v>
      </c>
      <c r="N63" s="7">
        <f t="shared" ref="N63:N66" si="19">M63-L63</f>
        <v>-9.4360902255639104E-2</v>
      </c>
      <c r="O63" s="3"/>
      <c r="P63" s="6" t="s">
        <v>45</v>
      </c>
      <c r="Q63" s="7">
        <v>0.17857142857142858</v>
      </c>
      <c r="R63" s="53">
        <v>0.14736842105263157</v>
      </c>
      <c r="S63" s="60">
        <f t="shared" ref="S63:S66" si="20">R63-Q63</f>
        <v>-3.120300751879701E-2</v>
      </c>
      <c r="T63" s="3"/>
      <c r="U63" s="6" t="s">
        <v>45</v>
      </c>
      <c r="V63" s="7">
        <v>0.1357142857142857</v>
      </c>
      <c r="W63" s="53">
        <v>0.12631578947368421</v>
      </c>
      <c r="X63" s="7">
        <f t="shared" ref="X63:X66" si="21">W63-V63</f>
        <v>-9.3984962406014894E-3</v>
      </c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ht="20" x14ac:dyDescent="0.25">
      <c r="A64" s="6" t="s">
        <v>63</v>
      </c>
      <c r="B64" s="22">
        <v>0.51428571428571423</v>
      </c>
      <c r="C64" s="53">
        <v>0.5368421052631579</v>
      </c>
      <c r="D64" s="60">
        <f t="shared" si="17"/>
        <v>2.2556390977443663E-2</v>
      </c>
      <c r="E64" s="3"/>
      <c r="F64" s="6" t="s">
        <v>63</v>
      </c>
      <c r="G64" s="7">
        <v>0.42142857142857149</v>
      </c>
      <c r="H64" s="53">
        <v>0.44210526315789472</v>
      </c>
      <c r="I64" s="60">
        <f t="shared" si="18"/>
        <v>2.0676691729323238E-2</v>
      </c>
      <c r="J64" s="3"/>
      <c r="K64" s="6" t="s">
        <v>63</v>
      </c>
      <c r="L64" s="7">
        <v>0.4</v>
      </c>
      <c r="M64" s="53">
        <v>0.45263157894736844</v>
      </c>
      <c r="N64" s="7">
        <f t="shared" si="19"/>
        <v>5.2631578947368418E-2</v>
      </c>
      <c r="O64" s="3"/>
      <c r="P64" s="6" t="s">
        <v>46</v>
      </c>
      <c r="Q64" s="7">
        <v>0.4</v>
      </c>
      <c r="R64" s="53">
        <v>0.41052631578947368</v>
      </c>
      <c r="S64" s="60">
        <f t="shared" si="20"/>
        <v>1.0526315789473661E-2</v>
      </c>
      <c r="T64" s="3"/>
      <c r="U64" s="6" t="s">
        <v>46</v>
      </c>
      <c r="V64" s="7">
        <v>0.17857142857142858</v>
      </c>
      <c r="W64" s="53">
        <v>0.18947368421052635</v>
      </c>
      <c r="X64" s="7">
        <f t="shared" si="21"/>
        <v>1.0902255639097774E-2</v>
      </c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25">
      <c r="A65" s="6" t="s">
        <v>64</v>
      </c>
      <c r="B65" s="22">
        <v>0.22142857142857142</v>
      </c>
      <c r="C65" s="53">
        <v>0.22105263157894736</v>
      </c>
      <c r="D65" s="60">
        <f t="shared" si="17"/>
        <v>-3.7593984962405735E-4</v>
      </c>
      <c r="E65" s="3"/>
      <c r="F65" s="6" t="s">
        <v>64</v>
      </c>
      <c r="G65" s="7">
        <v>0.34285714285714286</v>
      </c>
      <c r="H65" s="53">
        <v>0.36842105263157893</v>
      </c>
      <c r="I65" s="60">
        <f t="shared" si="18"/>
        <v>2.5563909774436067E-2</v>
      </c>
      <c r="J65" s="3"/>
      <c r="K65" s="6" t="s">
        <v>64</v>
      </c>
      <c r="L65" s="7">
        <v>0.32857142857142851</v>
      </c>
      <c r="M65" s="53">
        <v>0.41052631578947368</v>
      </c>
      <c r="N65" s="7">
        <f t="shared" si="19"/>
        <v>8.1954887218045169E-2</v>
      </c>
      <c r="O65" s="3"/>
      <c r="P65" s="6" t="s">
        <v>48</v>
      </c>
      <c r="Q65" s="7">
        <v>0.27142857142857141</v>
      </c>
      <c r="R65" s="53">
        <v>0.30526315789473685</v>
      </c>
      <c r="S65" s="60">
        <f t="shared" si="20"/>
        <v>3.3834586466165439E-2</v>
      </c>
      <c r="T65" s="3"/>
      <c r="U65" s="6" t="s">
        <v>48</v>
      </c>
      <c r="V65" s="7">
        <v>0.22142857142857142</v>
      </c>
      <c r="W65" s="53">
        <v>0.25263157894736843</v>
      </c>
      <c r="X65" s="7">
        <f t="shared" si="21"/>
        <v>3.120300751879701E-2</v>
      </c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25">
      <c r="A66" s="6" t="s">
        <v>65</v>
      </c>
      <c r="B66" s="22">
        <v>3.5714285714285712E-2</v>
      </c>
      <c r="C66" s="53">
        <v>4.2105263157894736E-2</v>
      </c>
      <c r="D66" s="60">
        <f t="shared" si="17"/>
        <v>6.3909774436090236E-3</v>
      </c>
      <c r="E66" s="3"/>
      <c r="F66" s="6" t="s">
        <v>65</v>
      </c>
      <c r="G66" s="7">
        <v>4.2857142857142858E-2</v>
      </c>
      <c r="H66" s="53">
        <v>7.3684210526315783E-2</v>
      </c>
      <c r="I66" s="60">
        <f t="shared" si="18"/>
        <v>3.0827067669172925E-2</v>
      </c>
      <c r="J66" s="3"/>
      <c r="K66" s="6" t="s">
        <v>65</v>
      </c>
      <c r="L66" s="7">
        <v>5.7142857142857141E-2</v>
      </c>
      <c r="M66" s="53">
        <v>4.2105263157894736E-2</v>
      </c>
      <c r="N66" s="7">
        <f t="shared" si="19"/>
        <v>-1.5037593984962405E-2</v>
      </c>
      <c r="O66" s="3"/>
      <c r="P66" s="6" t="s">
        <v>49</v>
      </c>
      <c r="Q66" s="7">
        <v>0.05</v>
      </c>
      <c r="R66" s="53">
        <v>0.10526315789473684</v>
      </c>
      <c r="S66" s="60">
        <f t="shared" si="20"/>
        <v>5.5263157894736833E-2</v>
      </c>
      <c r="T66" s="3"/>
      <c r="U66" s="6" t="s">
        <v>49</v>
      </c>
      <c r="V66" s="7">
        <v>7.857142857142857E-2</v>
      </c>
      <c r="W66" s="53">
        <v>0.14736842105263157</v>
      </c>
      <c r="X66" s="7">
        <f t="shared" si="21"/>
        <v>6.8796992481202995E-2</v>
      </c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25">
      <c r="A67" s="10" t="s">
        <v>14</v>
      </c>
      <c r="B67" s="22">
        <v>0.97857142857142843</v>
      </c>
      <c r="C67" s="62">
        <f>SUM(C62:C66)</f>
        <v>0.98947368421052639</v>
      </c>
      <c r="D67" s="3"/>
      <c r="E67" s="31"/>
      <c r="F67" s="10" t="s">
        <v>14</v>
      </c>
      <c r="G67" s="7">
        <v>0.98571428571428588</v>
      </c>
      <c r="H67" s="53">
        <f>SUM(H62:H66)</f>
        <v>0.98947368421052628</v>
      </c>
      <c r="I67" s="32"/>
      <c r="J67" s="3"/>
      <c r="K67" s="10" t="s">
        <v>14</v>
      </c>
      <c r="L67" s="7">
        <v>0.97857142857142843</v>
      </c>
      <c r="M67" s="53">
        <f>SUM(M62:M66)</f>
        <v>0.98947368421052639</v>
      </c>
      <c r="N67" s="32"/>
      <c r="O67" s="3"/>
      <c r="P67" s="10" t="s">
        <v>14</v>
      </c>
      <c r="Q67" s="7">
        <v>0.9642857142857143</v>
      </c>
      <c r="R67" s="53">
        <f>SUM(R62:R66)</f>
        <v>0.98947368421052639</v>
      </c>
      <c r="S67" s="3"/>
      <c r="T67" s="3"/>
      <c r="U67" s="10" t="s">
        <v>14</v>
      </c>
      <c r="V67" s="7">
        <v>1</v>
      </c>
      <c r="W67" s="62">
        <f>SUM(W62:W66)</f>
        <v>1</v>
      </c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25">
      <c r="A68" s="11"/>
      <c r="B68" s="30"/>
      <c r="C68" s="31"/>
      <c r="D68" s="31"/>
      <c r="E68" s="24"/>
      <c r="F68" s="11"/>
      <c r="G68" s="12"/>
      <c r="H68" s="12"/>
      <c r="I68" s="12"/>
      <c r="J68" s="31"/>
      <c r="K68" s="11"/>
      <c r="L68" s="12"/>
      <c r="M68" s="12"/>
      <c r="N68" s="12"/>
      <c r="O68" s="31"/>
      <c r="P68" s="11"/>
      <c r="Q68" s="12"/>
      <c r="R68" s="12"/>
      <c r="S68" s="31"/>
      <c r="T68" s="11"/>
      <c r="U68" s="32"/>
      <c r="V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6" ht="26.5" customHeight="1" x14ac:dyDescent="0.25">
      <c r="A69" s="96" t="s">
        <v>66</v>
      </c>
      <c r="B69" s="96"/>
      <c r="C69" s="96"/>
      <c r="D69" s="96"/>
      <c r="E69" s="96"/>
      <c r="F69" s="100" t="s">
        <v>72</v>
      </c>
      <c r="G69" s="100"/>
      <c r="H69" s="100"/>
      <c r="I69" s="100"/>
      <c r="J69" s="25"/>
      <c r="K69" s="96" t="s">
        <v>89</v>
      </c>
      <c r="L69" s="96"/>
      <c r="M69" s="96"/>
      <c r="N69" s="96"/>
      <c r="O69" s="96"/>
      <c r="P69" s="96"/>
      <c r="Q69" s="96"/>
      <c r="R69" s="96"/>
      <c r="S69" s="71"/>
      <c r="T69" s="96" t="s">
        <v>67</v>
      </c>
      <c r="U69" s="96"/>
      <c r="V69" s="96"/>
      <c r="W69" s="96"/>
      <c r="AD69" s="3"/>
      <c r="AE69" s="3"/>
      <c r="AF69" s="3"/>
      <c r="AG69" s="3"/>
      <c r="AH69" s="3"/>
      <c r="AI69" s="3"/>
    </row>
    <row r="70" spans="1:36" ht="13.5" customHeight="1" x14ac:dyDescent="0.25">
      <c r="A70" s="46"/>
      <c r="B70" s="97" t="s">
        <v>80</v>
      </c>
      <c r="C70" s="98"/>
      <c r="D70" s="99"/>
      <c r="E70" s="46"/>
      <c r="F70" s="47"/>
      <c r="G70" s="97" t="s">
        <v>80</v>
      </c>
      <c r="H70" s="98"/>
      <c r="I70" s="99"/>
      <c r="J70" s="25"/>
      <c r="K70" s="47"/>
      <c r="L70" s="47"/>
      <c r="M70" s="47"/>
      <c r="N70" s="47"/>
      <c r="O70" s="47"/>
      <c r="P70" s="47"/>
      <c r="Q70" s="47"/>
      <c r="R70" s="47"/>
      <c r="S70" s="47"/>
      <c r="T70" s="46"/>
      <c r="U70" s="97" t="s">
        <v>80</v>
      </c>
      <c r="V70" s="98"/>
      <c r="W70" s="99"/>
      <c r="AD70" s="3"/>
      <c r="AE70" s="3"/>
      <c r="AF70" s="3"/>
      <c r="AG70" s="3"/>
      <c r="AH70" s="3"/>
      <c r="AI70" s="3"/>
    </row>
    <row r="71" spans="1:36" x14ac:dyDescent="0.25">
      <c r="A71" s="55"/>
      <c r="B71" s="21" t="s">
        <v>75</v>
      </c>
      <c r="C71" s="52" t="s">
        <v>76</v>
      </c>
      <c r="D71" s="5" t="s">
        <v>77</v>
      </c>
      <c r="E71" s="3"/>
      <c r="F71" s="55"/>
      <c r="G71" s="21" t="s">
        <v>75</v>
      </c>
      <c r="H71" s="52" t="s">
        <v>76</v>
      </c>
      <c r="I71" s="5" t="s">
        <v>77</v>
      </c>
      <c r="J71" s="3"/>
      <c r="T71" s="55"/>
      <c r="U71" s="21" t="s">
        <v>75</v>
      </c>
      <c r="V71" s="52" t="s">
        <v>76</v>
      </c>
      <c r="W71" s="5" t="s">
        <v>77</v>
      </c>
      <c r="AD71" s="3"/>
      <c r="AE71" s="3"/>
      <c r="AF71" s="3"/>
      <c r="AG71" s="3"/>
      <c r="AH71" s="3"/>
      <c r="AI71" s="3"/>
    </row>
    <row r="72" spans="1:36" x14ac:dyDescent="0.25">
      <c r="A72" s="6" t="s">
        <v>43</v>
      </c>
      <c r="B72" s="7">
        <v>0.38571428571428579</v>
      </c>
      <c r="C72" s="53">
        <v>0.4</v>
      </c>
      <c r="D72" s="7">
        <f>C72-B72</f>
        <v>1.4285714285714235E-2</v>
      </c>
      <c r="E72" s="3"/>
      <c r="F72" s="6" t="s">
        <v>43</v>
      </c>
      <c r="G72" s="7">
        <v>0.4</v>
      </c>
      <c r="H72" s="53">
        <v>0.27368421052631581</v>
      </c>
      <c r="I72" s="69">
        <f>H72-G72</f>
        <v>-0.12631578947368421</v>
      </c>
      <c r="J72" s="3"/>
      <c r="T72" s="6" t="s">
        <v>43</v>
      </c>
      <c r="U72" s="7">
        <v>0.59285714285714286</v>
      </c>
      <c r="V72" s="53">
        <v>0.5368421052631579</v>
      </c>
      <c r="W72" s="69">
        <f>V72-U72</f>
        <v>-5.6015037593984962E-2</v>
      </c>
      <c r="AD72" s="3"/>
      <c r="AE72" s="3"/>
      <c r="AF72" s="3"/>
      <c r="AG72" s="3"/>
      <c r="AH72" s="3"/>
      <c r="AI72" s="3"/>
    </row>
    <row r="73" spans="1:36" x14ac:dyDescent="0.25">
      <c r="A73" s="6" t="s">
        <v>45</v>
      </c>
      <c r="B73" s="7">
        <v>0.1</v>
      </c>
      <c r="C73" s="53">
        <v>0.10526315789473684</v>
      </c>
      <c r="D73" s="7">
        <f t="shared" ref="D73:D76" si="22">C73-B73</f>
        <v>5.2631578947368307E-3</v>
      </c>
      <c r="E73" s="3"/>
      <c r="F73" s="6" t="s">
        <v>45</v>
      </c>
      <c r="G73" s="7">
        <v>0.2</v>
      </c>
      <c r="H73" s="53">
        <v>0.18947368421052635</v>
      </c>
      <c r="I73" s="69">
        <f t="shared" ref="I73:I76" si="23">H73-G73</f>
        <v>-1.0526315789473661E-2</v>
      </c>
      <c r="J73" s="3"/>
      <c r="T73" s="6" t="s">
        <v>45</v>
      </c>
      <c r="U73" s="7">
        <v>7.1428571428571425E-2</v>
      </c>
      <c r="V73" s="53">
        <v>9.4736842105263175E-2</v>
      </c>
      <c r="W73" s="69">
        <f t="shared" ref="W73:W76" si="24">V73-U73</f>
        <v>2.330827067669175E-2</v>
      </c>
      <c r="AD73" s="3"/>
      <c r="AE73" s="3"/>
      <c r="AF73" s="3"/>
      <c r="AG73" s="3"/>
      <c r="AH73" s="3"/>
      <c r="AI73" s="3"/>
    </row>
    <row r="74" spans="1:36" x14ac:dyDescent="0.25">
      <c r="A74" s="6" t="s">
        <v>46</v>
      </c>
      <c r="B74" s="7">
        <v>0.12142857142857143</v>
      </c>
      <c r="C74" s="53">
        <v>7.3684210526315783E-2</v>
      </c>
      <c r="D74" s="7">
        <f t="shared" si="22"/>
        <v>-4.7744360902255645E-2</v>
      </c>
      <c r="E74" s="3"/>
      <c r="F74" s="6" t="s">
        <v>46</v>
      </c>
      <c r="G74" s="7">
        <v>0.25714285714285712</v>
      </c>
      <c r="H74" s="53">
        <v>0.28421052631578947</v>
      </c>
      <c r="I74" s="69">
        <f t="shared" si="23"/>
        <v>2.7067669172932352E-2</v>
      </c>
      <c r="J74" s="3"/>
      <c r="T74" s="6" t="s">
        <v>46</v>
      </c>
      <c r="U74" s="7">
        <v>0.18571428571428572</v>
      </c>
      <c r="V74" s="53">
        <v>0.18947368421052635</v>
      </c>
      <c r="W74" s="69">
        <f t="shared" si="24"/>
        <v>3.7593984962406291E-3</v>
      </c>
      <c r="AD74" s="3"/>
      <c r="AE74" s="3"/>
      <c r="AF74" s="3"/>
      <c r="AG74" s="3"/>
      <c r="AH74" s="3"/>
      <c r="AI74" s="3"/>
    </row>
    <row r="75" spans="1:36" x14ac:dyDescent="0.25">
      <c r="A75" s="6" t="s">
        <v>48</v>
      </c>
      <c r="B75" s="7">
        <v>0.27857142857142858</v>
      </c>
      <c r="C75" s="53">
        <v>0.2</v>
      </c>
      <c r="D75" s="7">
        <f t="shared" si="22"/>
        <v>-7.857142857142857E-2</v>
      </c>
      <c r="E75" s="3"/>
      <c r="F75" s="6" t="s">
        <v>48</v>
      </c>
      <c r="G75" s="7">
        <v>0.12857142857142856</v>
      </c>
      <c r="H75" s="53">
        <v>0.18947368421052635</v>
      </c>
      <c r="I75" s="69">
        <f t="shared" si="23"/>
        <v>6.0902255639097791E-2</v>
      </c>
      <c r="J75" s="3"/>
      <c r="T75" s="6" t="s">
        <v>48</v>
      </c>
      <c r="U75" s="7">
        <v>0.12142857142857143</v>
      </c>
      <c r="V75" s="53">
        <v>0.11578947368421053</v>
      </c>
      <c r="W75" s="69">
        <f t="shared" si="24"/>
        <v>-5.6390977443609019E-3</v>
      </c>
      <c r="AD75" s="3"/>
      <c r="AE75" s="3"/>
      <c r="AF75" s="3"/>
      <c r="AG75" s="3"/>
      <c r="AH75" s="3"/>
      <c r="AI75" s="3"/>
    </row>
    <row r="76" spans="1:36" x14ac:dyDescent="0.25">
      <c r="A76" s="6" t="s">
        <v>49</v>
      </c>
      <c r="B76" s="7">
        <v>0.11428571428571428</v>
      </c>
      <c r="C76" s="53">
        <v>0.22105263157894736</v>
      </c>
      <c r="D76" s="7">
        <f t="shared" si="22"/>
        <v>0.10676691729323308</v>
      </c>
      <c r="E76" s="3"/>
      <c r="F76" s="6" t="s">
        <v>49</v>
      </c>
      <c r="G76" s="7">
        <v>1.4285714285714285E-2</v>
      </c>
      <c r="H76" s="53">
        <v>6.3157894736842107E-2</v>
      </c>
      <c r="I76" s="69">
        <f t="shared" si="23"/>
        <v>4.8872180451127824E-2</v>
      </c>
      <c r="J76" s="3"/>
      <c r="T76" s="6" t="s">
        <v>49</v>
      </c>
      <c r="U76" s="7">
        <v>2.8571428571428571E-2</v>
      </c>
      <c r="V76" s="53">
        <v>6.3157894736842107E-2</v>
      </c>
      <c r="W76" s="69">
        <f t="shared" si="24"/>
        <v>3.458646616541354E-2</v>
      </c>
      <c r="AD76" s="3"/>
      <c r="AE76" s="3"/>
      <c r="AF76" s="3"/>
      <c r="AG76" s="3"/>
      <c r="AH76" s="3"/>
      <c r="AI76" s="3"/>
    </row>
    <row r="77" spans="1:36" x14ac:dyDescent="0.25">
      <c r="A77" s="10" t="s">
        <v>14</v>
      </c>
      <c r="B77" s="7">
        <v>1</v>
      </c>
      <c r="C77" s="62">
        <f>SUM(C72:C76)</f>
        <v>1</v>
      </c>
      <c r="D77" s="3"/>
      <c r="E77" s="3"/>
      <c r="F77" s="10" t="s">
        <v>14</v>
      </c>
      <c r="G77" s="7">
        <v>1</v>
      </c>
      <c r="H77" s="53">
        <f>SUM(H72:H76)</f>
        <v>1.0000000000000002</v>
      </c>
      <c r="I77" s="32"/>
      <c r="J77" s="3"/>
      <c r="T77" s="10" t="s">
        <v>14</v>
      </c>
      <c r="U77" s="7">
        <v>1</v>
      </c>
      <c r="V77" s="53">
        <f>SUM(V72:V76)</f>
        <v>1</v>
      </c>
      <c r="AD77" s="3"/>
      <c r="AE77" s="3"/>
      <c r="AF77" s="3"/>
      <c r="AG77" s="3"/>
      <c r="AH77" s="3"/>
      <c r="AI77" s="3"/>
    </row>
    <row r="78" spans="1:36" x14ac:dyDescent="0.25">
      <c r="C78" s="3"/>
      <c r="D78" s="3"/>
      <c r="E78" s="3"/>
      <c r="F78" s="3"/>
      <c r="G78" s="3"/>
      <c r="H78" s="3"/>
      <c r="I78" s="3"/>
      <c r="J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6" x14ac:dyDescent="0.25">
      <c r="C79" s="3"/>
      <c r="D79" s="3"/>
      <c r="E79" s="3"/>
      <c r="F79" s="3"/>
      <c r="G79" s="3"/>
      <c r="H79" s="3"/>
      <c r="I79" s="3"/>
      <c r="J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6" x14ac:dyDescent="0.25">
      <c r="C80" s="3"/>
      <c r="D80" s="3"/>
      <c r="E80" s="3"/>
      <c r="F80" s="3"/>
      <c r="G80" s="3"/>
      <c r="H80" s="3"/>
      <c r="I80" s="3"/>
      <c r="J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C81" s="3"/>
      <c r="D81" s="3"/>
      <c r="E81" s="3"/>
      <c r="F81" s="3"/>
      <c r="G81" s="3"/>
      <c r="H81" s="3"/>
      <c r="I81" s="3"/>
      <c r="J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C82" s="3"/>
      <c r="D82" s="3"/>
      <c r="E82" s="3"/>
      <c r="F82" s="3"/>
      <c r="G82" s="3"/>
      <c r="H82" s="3"/>
      <c r="I82" s="3"/>
      <c r="J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C83" s="3"/>
      <c r="D83" s="3"/>
      <c r="E83" s="3"/>
      <c r="F83" s="3"/>
      <c r="G83" s="3"/>
      <c r="H83" s="3"/>
      <c r="I83" s="3"/>
      <c r="J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C84" s="3"/>
      <c r="D84" s="3"/>
      <c r="E84" s="3"/>
      <c r="F84" s="3"/>
      <c r="G84" s="3"/>
      <c r="H84" s="3"/>
      <c r="I84" s="3"/>
      <c r="J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C85" s="3"/>
      <c r="D85" s="3"/>
      <c r="E85" s="3"/>
      <c r="F85" s="3"/>
      <c r="G85" s="3"/>
      <c r="H85" s="3"/>
      <c r="I85" s="3"/>
      <c r="J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C86" s="3"/>
      <c r="D86" s="3"/>
      <c r="E86" s="3"/>
      <c r="F86" s="3"/>
      <c r="G86" s="3"/>
      <c r="H86" s="3"/>
      <c r="I86" s="3"/>
      <c r="J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C87" s="3"/>
      <c r="D87" s="3"/>
      <c r="E87" s="3"/>
      <c r="F87" s="3"/>
      <c r="G87" s="3"/>
      <c r="H87" s="3"/>
      <c r="I87" s="3"/>
      <c r="J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ht="33.5" customHeight="1" x14ac:dyDescent="0.4">
      <c r="A88" s="17" t="s">
        <v>68</v>
      </c>
      <c r="C88" s="3"/>
      <c r="D88" s="3"/>
      <c r="E88" s="2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ht="25" customHeight="1" x14ac:dyDescent="0.25">
      <c r="A89" s="96" t="s">
        <v>69</v>
      </c>
      <c r="B89" s="96"/>
      <c r="C89" s="96"/>
      <c r="D89" s="96"/>
      <c r="E89" s="96"/>
      <c r="F89" s="96" t="s">
        <v>70</v>
      </c>
      <c r="G89" s="96"/>
      <c r="H89" s="96"/>
      <c r="I89" s="96"/>
      <c r="J89" s="25"/>
      <c r="K89" s="96" t="s">
        <v>71</v>
      </c>
      <c r="L89" s="96"/>
      <c r="M89" s="96"/>
      <c r="N89" s="96"/>
      <c r="O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46"/>
      <c r="B90" s="97" t="s">
        <v>80</v>
      </c>
      <c r="C90" s="98"/>
      <c r="D90" s="99"/>
      <c r="E90" s="3"/>
      <c r="F90" s="46"/>
      <c r="G90" s="97" t="s">
        <v>80</v>
      </c>
      <c r="H90" s="98"/>
      <c r="I90" s="99"/>
      <c r="J90" s="25"/>
      <c r="K90" s="46"/>
      <c r="L90" s="97" t="s">
        <v>80</v>
      </c>
      <c r="M90" s="98"/>
      <c r="N90" s="99"/>
      <c r="O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55"/>
      <c r="B91" s="21" t="s">
        <v>75</v>
      </c>
      <c r="C91" s="52" t="s">
        <v>76</v>
      </c>
      <c r="D91" s="5" t="s">
        <v>77</v>
      </c>
      <c r="E91" s="3"/>
      <c r="F91" s="55"/>
      <c r="G91" s="21" t="s">
        <v>75</v>
      </c>
      <c r="H91" s="52" t="s">
        <v>76</v>
      </c>
      <c r="I91" s="5" t="s">
        <v>77</v>
      </c>
      <c r="J91" s="3"/>
      <c r="K91" s="55"/>
      <c r="L91" s="21" t="s">
        <v>75</v>
      </c>
      <c r="M91" s="52" t="s">
        <v>76</v>
      </c>
      <c r="N91" s="5" t="s">
        <v>77</v>
      </c>
      <c r="O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6" t="s">
        <v>43</v>
      </c>
      <c r="B92" s="22">
        <v>0.1</v>
      </c>
      <c r="C92" s="61">
        <v>8.4210526315789472E-2</v>
      </c>
      <c r="D92" s="70">
        <f>C92-B92</f>
        <v>-1.5789473684210534E-2</v>
      </c>
      <c r="E92" s="3"/>
      <c r="F92" s="6" t="s">
        <v>43</v>
      </c>
      <c r="G92" s="22">
        <v>5.7142857142857141E-2</v>
      </c>
      <c r="H92" s="61">
        <v>3.1578947368421054E-2</v>
      </c>
      <c r="I92" s="70">
        <f>H92-G92</f>
        <v>-2.5563909774436087E-2</v>
      </c>
      <c r="J92" s="3"/>
      <c r="K92" s="6" t="s">
        <v>43</v>
      </c>
      <c r="L92" s="7">
        <v>4.2857142857142858E-2</v>
      </c>
      <c r="M92" s="53">
        <v>2.1052631578947368E-2</v>
      </c>
      <c r="N92" s="69">
        <f>M92-L92</f>
        <v>-2.180451127819549E-2</v>
      </c>
      <c r="O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6" t="s">
        <v>45</v>
      </c>
      <c r="B93" s="22">
        <v>0.14285714285714285</v>
      </c>
      <c r="C93" s="61">
        <v>9.4736842105263175E-2</v>
      </c>
      <c r="D93" s="70">
        <f t="shared" ref="D93:D96" si="25">C93-B93</f>
        <v>-4.8120300751879674E-2</v>
      </c>
      <c r="E93" s="3"/>
      <c r="F93" s="6" t="s">
        <v>45</v>
      </c>
      <c r="G93" s="22">
        <v>0.15714285714285714</v>
      </c>
      <c r="H93" s="61">
        <v>8.4210526315789472E-2</v>
      </c>
      <c r="I93" s="70">
        <f t="shared" ref="I93:I96" si="26">H93-G93</f>
        <v>-7.2932330827067668E-2</v>
      </c>
      <c r="J93" s="3"/>
      <c r="K93" s="6" t="s">
        <v>45</v>
      </c>
      <c r="L93" s="7">
        <v>0.12857142857142856</v>
      </c>
      <c r="M93" s="53">
        <v>9.4736842105263175E-2</v>
      </c>
      <c r="N93" s="69">
        <f t="shared" ref="N93:N96" si="27">M93-L93</f>
        <v>-3.3834586466165384E-2</v>
      </c>
      <c r="O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6" t="s">
        <v>46</v>
      </c>
      <c r="B94" s="22">
        <v>0.27142857142857141</v>
      </c>
      <c r="C94" s="61">
        <v>0.23157894736842105</v>
      </c>
      <c r="D94" s="70">
        <f t="shared" si="25"/>
        <v>-3.9849624060150357E-2</v>
      </c>
      <c r="E94" s="3"/>
      <c r="F94" s="6" t="s">
        <v>46</v>
      </c>
      <c r="G94" s="22">
        <v>0.42142857142857149</v>
      </c>
      <c r="H94" s="61">
        <v>0.4631578947368421</v>
      </c>
      <c r="I94" s="70">
        <f t="shared" si="26"/>
        <v>4.1729323308270616E-2</v>
      </c>
      <c r="J94" s="3"/>
      <c r="K94" s="6" t="s">
        <v>46</v>
      </c>
      <c r="L94" s="7">
        <v>0.42142857142857149</v>
      </c>
      <c r="M94" s="53">
        <v>0.48421052631578942</v>
      </c>
      <c r="N94" s="69">
        <f t="shared" si="27"/>
        <v>6.2781954887217939E-2</v>
      </c>
      <c r="O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6" t="s">
        <v>48</v>
      </c>
      <c r="B95" s="22">
        <v>0.4</v>
      </c>
      <c r="C95" s="61">
        <v>0.4631578947368421</v>
      </c>
      <c r="D95" s="70">
        <f t="shared" si="25"/>
        <v>6.315789473684208E-2</v>
      </c>
      <c r="E95" s="3"/>
      <c r="F95" s="6" t="s">
        <v>48</v>
      </c>
      <c r="G95" s="22">
        <v>0.34285714285714286</v>
      </c>
      <c r="H95" s="61">
        <v>0.33684210526315789</v>
      </c>
      <c r="I95" s="70">
        <f t="shared" si="26"/>
        <v>-6.0150375939849732E-3</v>
      </c>
      <c r="J95" s="3"/>
      <c r="K95" s="6" t="s">
        <v>48</v>
      </c>
      <c r="L95" s="7">
        <v>0.3</v>
      </c>
      <c r="M95" s="53">
        <v>0.33684210526315789</v>
      </c>
      <c r="N95" s="69">
        <f t="shared" si="27"/>
        <v>3.6842105263157898E-2</v>
      </c>
      <c r="O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6" t="s">
        <v>49</v>
      </c>
      <c r="B96" s="22">
        <v>8.5714285714285715E-2</v>
      </c>
      <c r="C96" s="61">
        <v>0.11578947368421053</v>
      </c>
      <c r="D96" s="70">
        <f t="shared" si="25"/>
        <v>3.007518796992481E-2</v>
      </c>
      <c r="E96" s="3"/>
      <c r="F96" s="6" t="s">
        <v>49</v>
      </c>
      <c r="G96" s="22">
        <v>2.1428571428571429E-2</v>
      </c>
      <c r="H96" s="61">
        <v>7.3684210526315783E-2</v>
      </c>
      <c r="I96" s="70">
        <f t="shared" si="26"/>
        <v>5.2255639097744354E-2</v>
      </c>
      <c r="J96" s="3"/>
      <c r="K96" s="6" t="s">
        <v>49</v>
      </c>
      <c r="L96" s="7">
        <v>8.5714285714285715E-2</v>
      </c>
      <c r="M96" s="53">
        <v>5.2631578947368418E-2</v>
      </c>
      <c r="N96" s="69">
        <f t="shared" si="27"/>
        <v>-3.3082706766917297E-2</v>
      </c>
      <c r="O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10" t="s">
        <v>14</v>
      </c>
      <c r="B97" s="22">
        <v>1</v>
      </c>
      <c r="C97" s="62">
        <f>SUM(C92:C96)</f>
        <v>0.98947368421052639</v>
      </c>
      <c r="D97" s="3"/>
      <c r="E97" s="3"/>
      <c r="F97" s="10" t="s">
        <v>14</v>
      </c>
      <c r="G97" s="22">
        <v>1</v>
      </c>
      <c r="H97" s="61">
        <f>SUM(H92:H96)</f>
        <v>0.98947368421052628</v>
      </c>
      <c r="I97" s="48"/>
      <c r="J97" s="3"/>
      <c r="K97" s="10" t="s">
        <v>14</v>
      </c>
      <c r="L97" s="7">
        <v>0.97857142857142843</v>
      </c>
      <c r="M97" s="53">
        <f>SUM(M92:M96)</f>
        <v>0.98947368421052628</v>
      </c>
      <c r="N97" s="32"/>
      <c r="O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13"/>
      <c r="L98" s="14"/>
      <c r="M98" s="14"/>
      <c r="N98" s="1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C99" s="3"/>
      <c r="D99" s="3"/>
      <c r="E99" s="3"/>
      <c r="F99" s="3"/>
      <c r="G99" s="3"/>
      <c r="H99" s="3"/>
      <c r="I99" s="3"/>
      <c r="J99" s="3"/>
      <c r="K99" s="13"/>
      <c r="L99" s="14"/>
      <c r="M99" s="14"/>
      <c r="N99" s="1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22" customHeight="1" x14ac:dyDescent="0.4">
      <c r="A100" s="17" t="s">
        <v>87</v>
      </c>
      <c r="C100" s="3"/>
      <c r="D100" s="3"/>
      <c r="E100" s="33"/>
      <c r="F100" s="3"/>
      <c r="G100" s="3"/>
      <c r="H100" s="3"/>
      <c r="I100" s="3"/>
      <c r="J100" s="3"/>
      <c r="K100" s="13"/>
      <c r="L100" s="16"/>
      <c r="M100" s="16"/>
      <c r="N100" s="16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10.5" customHeight="1" x14ac:dyDescent="0.25">
      <c r="A101" s="33"/>
      <c r="B101" s="33"/>
      <c r="C101" s="33"/>
      <c r="D101" s="33"/>
      <c r="E101" s="36"/>
      <c r="F101" s="33"/>
      <c r="G101" s="33"/>
      <c r="H101" s="33"/>
      <c r="I101" s="33"/>
      <c r="J101" s="33"/>
      <c r="K101" s="3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13.5" customHeight="1" x14ac:dyDescent="0.3">
      <c r="A102" s="77"/>
      <c r="B102" s="35"/>
      <c r="C102" s="36"/>
      <c r="D102" s="36"/>
      <c r="E102" s="38"/>
      <c r="F102" s="36"/>
      <c r="G102" s="36"/>
      <c r="H102" s="36"/>
      <c r="I102" s="36"/>
      <c r="J102" s="36"/>
      <c r="K102" s="3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13.5" customHeight="1" x14ac:dyDescent="0.3">
      <c r="A103" s="77"/>
      <c r="B103" s="37"/>
      <c r="C103" s="38"/>
      <c r="D103" s="38"/>
      <c r="E103" s="38"/>
      <c r="F103" s="39"/>
      <c r="G103" s="39"/>
      <c r="H103" s="39"/>
      <c r="I103" s="39"/>
      <c r="J103" s="39"/>
      <c r="K103" s="3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ht="13.5" customHeight="1" x14ac:dyDescent="0.3">
      <c r="A104" s="77"/>
      <c r="B104" s="37"/>
      <c r="C104" s="38"/>
      <c r="D104" s="38"/>
      <c r="E104" s="38"/>
      <c r="F104" s="39"/>
      <c r="G104" s="39"/>
      <c r="H104" s="39"/>
      <c r="I104" s="39"/>
      <c r="J104" s="39"/>
      <c r="K104" s="3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ht="13.5" customHeight="1" x14ac:dyDescent="0.3">
      <c r="A105" s="77"/>
      <c r="B105" s="37"/>
      <c r="C105" s="38"/>
      <c r="D105" s="38"/>
      <c r="E105" s="38"/>
      <c r="F105" s="39"/>
      <c r="G105" s="39"/>
      <c r="H105" s="39"/>
      <c r="I105" s="39"/>
      <c r="J105" s="39"/>
      <c r="K105" s="3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3.5" customHeight="1" x14ac:dyDescent="0.3">
      <c r="A106" s="77"/>
      <c r="B106" s="37"/>
      <c r="C106" s="38"/>
      <c r="D106" s="38"/>
      <c r="E106" s="38"/>
      <c r="F106" s="39"/>
      <c r="G106" s="39"/>
      <c r="H106" s="39"/>
      <c r="I106" s="39"/>
      <c r="J106" s="40"/>
      <c r="K106" s="3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13.5" customHeight="1" x14ac:dyDescent="0.3">
      <c r="A107" s="77"/>
      <c r="E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3.5" customHeight="1" x14ac:dyDescent="0.3">
      <c r="A108" s="77"/>
      <c r="B108" s="3"/>
      <c r="C108" s="3"/>
      <c r="D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13.5" customHeight="1" x14ac:dyDescent="0.3">
      <c r="A109" s="77"/>
      <c r="J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13.5" customHeight="1" x14ac:dyDescent="0.3">
      <c r="A110" s="77"/>
      <c r="J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ht="13.5" customHeight="1" x14ac:dyDescent="0.3">
      <c r="A111" s="77"/>
      <c r="J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13.5" customHeight="1" x14ac:dyDescent="0.3">
      <c r="A112" s="77"/>
      <c r="J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13.5" customHeight="1" x14ac:dyDescent="0.3">
      <c r="A113" s="77"/>
      <c r="E113" s="3"/>
      <c r="J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13.5" customHeight="1" x14ac:dyDescent="0.3">
      <c r="A114" s="77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13.5" customHeight="1" x14ac:dyDescent="0.3">
      <c r="A115" s="77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13.5" customHeight="1" x14ac:dyDescent="0.3">
      <c r="A116" s="77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3.5" customHeight="1" x14ac:dyDescent="0.3">
      <c r="A117" s="7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t="13.5" customHeight="1" x14ac:dyDescent="0.3">
      <c r="A118" s="77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13.5" customHeight="1" x14ac:dyDescent="0.3">
      <c r="A119" s="77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3.5" customHeight="1" x14ac:dyDescent="0.3">
      <c r="A120" s="77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ht="13.5" customHeight="1" x14ac:dyDescent="0.3">
      <c r="A121" s="77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AD121" s="3"/>
      <c r="AE121" s="3"/>
      <c r="AF121" s="3"/>
      <c r="AG121" s="3"/>
      <c r="AH121" s="3"/>
      <c r="AI121" s="3"/>
    </row>
    <row r="122" spans="1:35" ht="13.5" customHeight="1" x14ac:dyDescent="0.3">
      <c r="A122" s="77"/>
    </row>
    <row r="123" spans="1:35" ht="13.5" customHeight="1" x14ac:dyDescent="0.3">
      <c r="A123" s="77"/>
    </row>
    <row r="124" spans="1:35" ht="13.5" customHeight="1" x14ac:dyDescent="0.3">
      <c r="A124" s="77"/>
    </row>
    <row r="125" spans="1:35" ht="13.5" customHeight="1" x14ac:dyDescent="0.3">
      <c r="A125" s="77"/>
    </row>
    <row r="126" spans="1:35" ht="13.5" customHeight="1" x14ac:dyDescent="0.3">
      <c r="A126" s="77"/>
    </row>
    <row r="127" spans="1:35" ht="13.5" customHeight="1" x14ac:dyDescent="0.3">
      <c r="A127" s="77"/>
    </row>
    <row r="128" spans="1:35" ht="13.5" customHeight="1" x14ac:dyDescent="0.3">
      <c r="A128" s="77"/>
    </row>
    <row r="129" spans="1:1" ht="13.5" customHeight="1" x14ac:dyDescent="0.3">
      <c r="A129" s="77"/>
    </row>
    <row r="130" spans="1:1" ht="13.5" customHeight="1" x14ac:dyDescent="0.3">
      <c r="A130" s="77"/>
    </row>
    <row r="131" spans="1:1" ht="13.5" customHeight="1" x14ac:dyDescent="0.3">
      <c r="A131" s="77"/>
    </row>
    <row r="132" spans="1:1" ht="13.5" customHeight="1" x14ac:dyDescent="0.3">
      <c r="A132" s="77"/>
    </row>
    <row r="133" spans="1:1" ht="13.5" customHeight="1" x14ac:dyDescent="0.3">
      <c r="A133" s="77"/>
    </row>
    <row r="134" spans="1:1" ht="13.5" customHeight="1" x14ac:dyDescent="0.3">
      <c r="A134" s="77"/>
    </row>
    <row r="135" spans="1:1" ht="13.5" customHeight="1" x14ac:dyDescent="0.3">
      <c r="A135" s="77"/>
    </row>
    <row r="136" spans="1:1" ht="13.5" customHeight="1" x14ac:dyDescent="0.3">
      <c r="A136" s="77"/>
    </row>
    <row r="137" spans="1:1" ht="13.5" customHeight="1" x14ac:dyDescent="0.3">
      <c r="A137" s="77"/>
    </row>
    <row r="138" spans="1:1" ht="13.5" customHeight="1" x14ac:dyDescent="0.3">
      <c r="A138" s="77"/>
    </row>
    <row r="139" spans="1:1" ht="13.5" customHeight="1" x14ac:dyDescent="0.3">
      <c r="A139" s="77"/>
    </row>
    <row r="140" spans="1:1" ht="13.5" customHeight="1" x14ac:dyDescent="0.3">
      <c r="A140" s="77"/>
    </row>
    <row r="141" spans="1:1" ht="13.5" customHeight="1" x14ac:dyDescent="0.3">
      <c r="A141" s="77"/>
    </row>
    <row r="142" spans="1:1" ht="13.5" customHeight="1" x14ac:dyDescent="0.3">
      <c r="A142" s="77"/>
    </row>
    <row r="143" spans="1:1" ht="13.5" customHeight="1" x14ac:dyDescent="0.3">
      <c r="A143" s="77"/>
    </row>
    <row r="144" spans="1:1" ht="13.5" customHeight="1" x14ac:dyDescent="0.3">
      <c r="A144" s="77"/>
    </row>
    <row r="145" spans="1:1" ht="13.5" customHeight="1" x14ac:dyDescent="0.3">
      <c r="A145" s="77"/>
    </row>
    <row r="146" spans="1:1" ht="13.5" customHeight="1" x14ac:dyDescent="0.3">
      <c r="A146" s="77"/>
    </row>
    <row r="147" spans="1:1" ht="13.5" customHeight="1" x14ac:dyDescent="0.3">
      <c r="A147" s="77"/>
    </row>
    <row r="148" spans="1:1" ht="13.5" customHeight="1" x14ac:dyDescent="0.3">
      <c r="A148" s="77"/>
    </row>
    <row r="149" spans="1:1" ht="13.5" customHeight="1" x14ac:dyDescent="0.3">
      <c r="A149" s="77"/>
    </row>
    <row r="150" spans="1:1" ht="13.5" customHeight="1" x14ac:dyDescent="0.3">
      <c r="A150" s="77"/>
    </row>
    <row r="151" spans="1:1" ht="13.5" customHeight="1" x14ac:dyDescent="0.3">
      <c r="A151" s="77"/>
    </row>
    <row r="152" spans="1:1" ht="13.5" customHeight="1" x14ac:dyDescent="0.3">
      <c r="A152" s="77"/>
    </row>
    <row r="153" spans="1:1" ht="13.5" customHeight="1" x14ac:dyDescent="0.3">
      <c r="A153" s="77"/>
    </row>
    <row r="154" spans="1:1" ht="13.5" customHeight="1" x14ac:dyDescent="0.3">
      <c r="A154" s="77"/>
    </row>
    <row r="155" spans="1:1" ht="13.5" customHeight="1" x14ac:dyDescent="0.3">
      <c r="A155" s="77"/>
    </row>
    <row r="156" spans="1:1" ht="13.5" customHeight="1" x14ac:dyDescent="0.3">
      <c r="A156" s="77"/>
    </row>
    <row r="204" spans="1:1" ht="18" x14ac:dyDescent="0.4">
      <c r="A204" s="17" t="s">
        <v>88</v>
      </c>
    </row>
  </sheetData>
  <mergeCells count="62">
    <mergeCell ref="K13:N13"/>
    <mergeCell ref="L14:N14"/>
    <mergeCell ref="V50:X50"/>
    <mergeCell ref="B60:D60"/>
    <mergeCell ref="G60:I60"/>
    <mergeCell ref="L60:N60"/>
    <mergeCell ref="Q60:S60"/>
    <mergeCell ref="V60:X60"/>
    <mergeCell ref="F59:I59"/>
    <mergeCell ref="A59:D59"/>
    <mergeCell ref="K59:N59"/>
    <mergeCell ref="P59:S59"/>
    <mergeCell ref="U59:X59"/>
    <mergeCell ref="B50:D50"/>
    <mergeCell ref="G50:I50"/>
    <mergeCell ref="L50:N50"/>
    <mergeCell ref="Q50:S50"/>
    <mergeCell ref="U49:X49"/>
    <mergeCell ref="K49:O49"/>
    <mergeCell ref="B30:D30"/>
    <mergeCell ref="G30:I30"/>
    <mergeCell ref="A29:D29"/>
    <mergeCell ref="F29:I29"/>
    <mergeCell ref="L30:N30"/>
    <mergeCell ref="F49:I49"/>
    <mergeCell ref="P49:S49"/>
    <mergeCell ref="A49:B49"/>
    <mergeCell ref="P38:S38"/>
    <mergeCell ref="K38:N38"/>
    <mergeCell ref="F38:I38"/>
    <mergeCell ref="A38:D38"/>
    <mergeCell ref="K29:N29"/>
    <mergeCell ref="P29:S29"/>
    <mergeCell ref="A1:U1"/>
    <mergeCell ref="A2:U2"/>
    <mergeCell ref="B39:D39"/>
    <mergeCell ref="G39:I39"/>
    <mergeCell ref="L39:N39"/>
    <mergeCell ref="Q39:S39"/>
    <mergeCell ref="Q30:S30"/>
    <mergeCell ref="U29:X29"/>
    <mergeCell ref="V30:X30"/>
    <mergeCell ref="B4:H4"/>
    <mergeCell ref="C5:H5"/>
    <mergeCell ref="K4:L4"/>
    <mergeCell ref="B14:D14"/>
    <mergeCell ref="G14:I14"/>
    <mergeCell ref="A13:D13"/>
    <mergeCell ref="F13:I13"/>
    <mergeCell ref="T69:W69"/>
    <mergeCell ref="K69:R69"/>
    <mergeCell ref="U70:W70"/>
    <mergeCell ref="B90:D90"/>
    <mergeCell ref="G90:I90"/>
    <mergeCell ref="L90:N90"/>
    <mergeCell ref="A89:E89"/>
    <mergeCell ref="F89:I89"/>
    <mergeCell ref="K89:N89"/>
    <mergeCell ref="F69:I69"/>
    <mergeCell ref="A69:E69"/>
    <mergeCell ref="B70:D70"/>
    <mergeCell ref="G70:I70"/>
  </mergeCells>
  <pageMargins left="0.7" right="0.7" top="0.75" bottom="0.75" header="0.3" footer="0.3"/>
  <pageSetup fitToHeight="3" orientation="landscape" r:id="rId1"/>
  <rowBreaks count="2" manualBreakCount="2">
    <brk id="46" max="16383" man="1"/>
    <brk id="7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2ED90-8B8D-4705-8141-855D06CA2540}">
  <sheetPr>
    <pageSetUpPr fitToPage="1"/>
  </sheetPr>
  <dimension ref="A1:C60"/>
  <sheetViews>
    <sheetView zoomScaleNormal="100" workbookViewId="0"/>
  </sheetViews>
  <sheetFormatPr defaultRowHeight="14.5" x14ac:dyDescent="0.35"/>
  <cols>
    <col min="1" max="1" width="67.90625" bestFit="1" customWidth="1"/>
    <col min="2" max="2" width="16.26953125" customWidth="1"/>
  </cols>
  <sheetData>
    <row r="1" spans="1:3" ht="15.5" x14ac:dyDescent="0.35">
      <c r="A1" s="80" t="s">
        <v>93</v>
      </c>
      <c r="B1" s="78"/>
    </row>
    <row r="2" spans="1:3" ht="15.5" x14ac:dyDescent="0.35">
      <c r="A2" s="81" t="s">
        <v>94</v>
      </c>
      <c r="B2" s="90"/>
    </row>
    <row r="3" spans="1:3" ht="15.5" x14ac:dyDescent="0.35">
      <c r="A3" s="86"/>
      <c r="B3" s="87"/>
    </row>
    <row r="4" spans="1:3" ht="18" x14ac:dyDescent="0.4">
      <c r="A4" s="2" t="s">
        <v>23</v>
      </c>
      <c r="B4" s="87"/>
    </row>
    <row r="5" spans="1:3" x14ac:dyDescent="0.35">
      <c r="B5" s="78" t="s">
        <v>95</v>
      </c>
      <c r="C5" s="78" t="s">
        <v>96</v>
      </c>
    </row>
    <row r="6" spans="1:3" x14ac:dyDescent="0.35">
      <c r="A6" s="82" t="s">
        <v>24</v>
      </c>
      <c r="B6" s="83" t="s">
        <v>97</v>
      </c>
      <c r="C6" s="82">
        <v>3.1</v>
      </c>
    </row>
    <row r="7" spans="1:3" x14ac:dyDescent="0.35">
      <c r="A7" s="82"/>
      <c r="B7" s="83" t="s">
        <v>98</v>
      </c>
      <c r="C7" s="82">
        <v>3.24</v>
      </c>
    </row>
    <row r="8" spans="1:3" x14ac:dyDescent="0.35">
      <c r="A8" s="88" t="s">
        <v>25</v>
      </c>
      <c r="B8" s="87" t="s">
        <v>97</v>
      </c>
      <c r="C8" s="88">
        <v>1.29</v>
      </c>
    </row>
    <row r="9" spans="1:3" x14ac:dyDescent="0.35">
      <c r="A9" s="88"/>
      <c r="B9" s="87" t="s">
        <v>98</v>
      </c>
      <c r="C9" s="88">
        <v>1.39</v>
      </c>
    </row>
    <row r="10" spans="1:3" x14ac:dyDescent="0.35">
      <c r="A10" s="82" t="s">
        <v>26</v>
      </c>
      <c r="B10" s="83" t="s">
        <v>97</v>
      </c>
      <c r="C10" s="82">
        <v>1.71</v>
      </c>
    </row>
    <row r="11" spans="1:3" x14ac:dyDescent="0.35">
      <c r="A11" s="82"/>
      <c r="B11" s="83" t="s">
        <v>98</v>
      </c>
      <c r="C11" s="82">
        <v>1.75</v>
      </c>
    </row>
    <row r="12" spans="1:3" x14ac:dyDescent="0.35">
      <c r="A12" s="84" t="s">
        <v>27</v>
      </c>
      <c r="B12" s="90" t="s">
        <v>97</v>
      </c>
      <c r="C12" s="89">
        <v>0.83</v>
      </c>
    </row>
    <row r="13" spans="1:3" x14ac:dyDescent="0.35">
      <c r="A13" s="89"/>
      <c r="B13" s="90" t="s">
        <v>98</v>
      </c>
      <c r="C13" s="89">
        <v>0.82</v>
      </c>
    </row>
    <row r="14" spans="1:3" x14ac:dyDescent="0.35">
      <c r="A14" s="82" t="s">
        <v>28</v>
      </c>
      <c r="B14" s="83" t="s">
        <v>97</v>
      </c>
      <c r="C14" s="82">
        <v>1.45</v>
      </c>
    </row>
    <row r="15" spans="1:3" x14ac:dyDescent="0.35">
      <c r="A15" s="82"/>
      <c r="B15" s="83" t="s">
        <v>98</v>
      </c>
      <c r="C15" s="82">
        <v>1.48</v>
      </c>
    </row>
    <row r="16" spans="1:3" x14ac:dyDescent="0.35">
      <c r="A16" s="89" t="s">
        <v>39</v>
      </c>
      <c r="B16" s="90" t="s">
        <v>97</v>
      </c>
      <c r="C16" s="89">
        <v>1.64</v>
      </c>
    </row>
    <row r="17" spans="1:3" x14ac:dyDescent="0.35">
      <c r="A17" s="89"/>
      <c r="B17" s="90" t="s">
        <v>98</v>
      </c>
      <c r="C17" s="89">
        <v>1.87</v>
      </c>
    </row>
    <row r="18" spans="1:3" x14ac:dyDescent="0.35">
      <c r="A18" s="82" t="s">
        <v>100</v>
      </c>
      <c r="B18" s="83" t="s">
        <v>97</v>
      </c>
      <c r="C18" s="82">
        <v>2.2599999999999998</v>
      </c>
    </row>
    <row r="19" spans="1:3" x14ac:dyDescent="0.35">
      <c r="A19" s="82"/>
      <c r="B19" s="83" t="s">
        <v>98</v>
      </c>
      <c r="C19" s="82">
        <v>2.48</v>
      </c>
    </row>
    <row r="20" spans="1:3" x14ac:dyDescent="0.35">
      <c r="A20" s="89" t="s">
        <v>41</v>
      </c>
      <c r="B20" s="90" t="s">
        <v>97</v>
      </c>
      <c r="C20" s="89">
        <v>1.81</v>
      </c>
    </row>
    <row r="21" spans="1:3" x14ac:dyDescent="0.35">
      <c r="A21" s="89"/>
      <c r="B21" s="90" t="s">
        <v>98</v>
      </c>
      <c r="C21" s="89">
        <v>1.86</v>
      </c>
    </row>
    <row r="22" spans="1:3" x14ac:dyDescent="0.35">
      <c r="A22" s="82" t="s">
        <v>40</v>
      </c>
      <c r="B22" s="83" t="s">
        <v>97</v>
      </c>
      <c r="C22" s="82">
        <v>2.0699999999999998</v>
      </c>
    </row>
    <row r="23" spans="1:3" x14ac:dyDescent="0.35">
      <c r="A23" s="82"/>
      <c r="B23" s="83" t="s">
        <v>98</v>
      </c>
      <c r="C23" s="82">
        <v>2.2599999999999998</v>
      </c>
    </row>
    <row r="24" spans="1:3" x14ac:dyDescent="0.35">
      <c r="A24" s="89"/>
      <c r="B24" s="90"/>
      <c r="C24" s="89"/>
    </row>
    <row r="25" spans="1:3" ht="18" x14ac:dyDescent="0.4">
      <c r="A25" s="91" t="s">
        <v>50</v>
      </c>
      <c r="B25" s="90"/>
      <c r="C25" s="89"/>
    </row>
    <row r="26" spans="1:3" x14ac:dyDescent="0.35">
      <c r="A26" s="82" t="s">
        <v>99</v>
      </c>
      <c r="B26" s="83" t="s">
        <v>97</v>
      </c>
      <c r="C26" s="82">
        <v>1.9</v>
      </c>
    </row>
    <row r="27" spans="1:3" x14ac:dyDescent="0.35">
      <c r="A27" s="82"/>
      <c r="B27" s="83" t="s">
        <v>98</v>
      </c>
      <c r="C27" s="82">
        <v>2.09</v>
      </c>
    </row>
    <row r="28" spans="1:3" x14ac:dyDescent="0.35">
      <c r="A28" s="89" t="s">
        <v>52</v>
      </c>
      <c r="B28" s="90" t="s">
        <v>97</v>
      </c>
      <c r="C28" s="89">
        <v>0.83</v>
      </c>
    </row>
    <row r="29" spans="1:3" x14ac:dyDescent="0.35">
      <c r="A29" s="89"/>
      <c r="B29" s="90" t="s">
        <v>98</v>
      </c>
      <c r="C29" s="89">
        <v>0.98</v>
      </c>
    </row>
    <row r="30" spans="1:3" x14ac:dyDescent="0.35">
      <c r="A30" s="84" t="s">
        <v>53</v>
      </c>
      <c r="B30" s="83" t="s">
        <v>97</v>
      </c>
      <c r="C30" s="82">
        <v>1.55</v>
      </c>
    </row>
    <row r="31" spans="1:3" x14ac:dyDescent="0.35">
      <c r="A31" s="82"/>
      <c r="B31" s="83" t="s">
        <v>98</v>
      </c>
      <c r="C31" s="82">
        <v>1.44</v>
      </c>
    </row>
    <row r="32" spans="1:3" x14ac:dyDescent="0.35">
      <c r="A32" s="89" t="s">
        <v>54</v>
      </c>
      <c r="B32" s="90" t="s">
        <v>97</v>
      </c>
      <c r="C32" s="89">
        <v>0.23</v>
      </c>
    </row>
    <row r="33" spans="1:3" x14ac:dyDescent="0.35">
      <c r="A33" s="89"/>
      <c r="B33" s="90" t="s">
        <v>98</v>
      </c>
      <c r="C33" s="89">
        <v>0.3</v>
      </c>
    </row>
    <row r="34" spans="1:3" x14ac:dyDescent="0.35">
      <c r="A34" s="82" t="s">
        <v>55</v>
      </c>
      <c r="B34" s="83" t="s">
        <v>97</v>
      </c>
      <c r="C34" s="82">
        <v>0.93</v>
      </c>
    </row>
    <row r="35" spans="1:3" x14ac:dyDescent="0.35">
      <c r="A35" s="82"/>
      <c r="B35" s="83" t="s">
        <v>98</v>
      </c>
      <c r="C35" s="82">
        <v>1.1100000000000001</v>
      </c>
    </row>
    <row r="36" spans="1:3" x14ac:dyDescent="0.35">
      <c r="A36" t="s">
        <v>56</v>
      </c>
      <c r="B36" s="78" t="s">
        <v>97</v>
      </c>
      <c r="C36">
        <v>2.06</v>
      </c>
    </row>
    <row r="37" spans="1:3" x14ac:dyDescent="0.35">
      <c r="B37" s="78" t="s">
        <v>98</v>
      </c>
      <c r="C37">
        <v>2.11</v>
      </c>
    </row>
    <row r="38" spans="1:3" x14ac:dyDescent="0.35">
      <c r="A38" s="82" t="s">
        <v>103</v>
      </c>
      <c r="B38" s="83" t="s">
        <v>97</v>
      </c>
      <c r="C38" s="82">
        <v>2.2400000000000002</v>
      </c>
    </row>
    <row r="39" spans="1:3" x14ac:dyDescent="0.35">
      <c r="A39" s="82"/>
      <c r="B39" s="83" t="s">
        <v>98</v>
      </c>
      <c r="C39" s="82">
        <v>2.41</v>
      </c>
    </row>
    <row r="40" spans="1:3" x14ac:dyDescent="0.35">
      <c r="A40" t="s">
        <v>104</v>
      </c>
      <c r="B40" s="78" t="s">
        <v>97</v>
      </c>
      <c r="C40">
        <v>2.2400000000000002</v>
      </c>
    </row>
    <row r="41" spans="1:3" x14ac:dyDescent="0.35">
      <c r="B41" s="78" t="s">
        <v>98</v>
      </c>
      <c r="C41">
        <v>2.42</v>
      </c>
    </row>
    <row r="42" spans="1:3" x14ac:dyDescent="0.35">
      <c r="A42" s="85" t="s">
        <v>59</v>
      </c>
      <c r="B42" s="83" t="s">
        <v>97</v>
      </c>
      <c r="C42" s="82">
        <v>2.0699999999999998</v>
      </c>
    </row>
    <row r="43" spans="1:3" x14ac:dyDescent="0.35">
      <c r="A43" s="82"/>
      <c r="B43" s="83" t="s">
        <v>98</v>
      </c>
      <c r="C43" s="82">
        <v>2.33</v>
      </c>
    </row>
    <row r="44" spans="1:3" x14ac:dyDescent="0.35">
      <c r="A44" s="85" t="s">
        <v>60</v>
      </c>
      <c r="B44" s="78" t="s">
        <v>97</v>
      </c>
      <c r="C44">
        <v>1.47</v>
      </c>
    </row>
    <row r="45" spans="1:3" x14ac:dyDescent="0.35">
      <c r="B45" s="78" t="s">
        <v>98</v>
      </c>
      <c r="C45">
        <v>1.96</v>
      </c>
    </row>
    <row r="46" spans="1:3" x14ac:dyDescent="0.35">
      <c r="A46" s="82" t="s">
        <v>66</v>
      </c>
      <c r="B46" s="83" t="s">
        <v>97</v>
      </c>
      <c r="C46" s="82">
        <v>1.64</v>
      </c>
    </row>
    <row r="47" spans="1:3" x14ac:dyDescent="0.35">
      <c r="A47" s="82"/>
      <c r="B47" s="83" t="s">
        <v>98</v>
      </c>
      <c r="C47" s="82">
        <v>1.74</v>
      </c>
    </row>
    <row r="48" spans="1:3" x14ac:dyDescent="0.35">
      <c r="A48" s="85" t="s">
        <v>101</v>
      </c>
      <c r="B48" s="78" t="s">
        <v>97</v>
      </c>
      <c r="C48">
        <v>1.1599999999999999</v>
      </c>
    </row>
    <row r="49" spans="1:3" x14ac:dyDescent="0.35">
      <c r="B49" s="78" t="s">
        <v>98</v>
      </c>
      <c r="C49">
        <v>1.58</v>
      </c>
    </row>
    <row r="50" spans="1:3" x14ac:dyDescent="0.35">
      <c r="A50" s="82" t="s">
        <v>102</v>
      </c>
      <c r="B50" s="83" t="s">
        <v>97</v>
      </c>
      <c r="C50" s="82">
        <v>1.38</v>
      </c>
    </row>
    <row r="51" spans="1:3" x14ac:dyDescent="0.35">
      <c r="A51" s="82"/>
      <c r="B51" s="83" t="s">
        <v>98</v>
      </c>
      <c r="C51" s="82">
        <v>1.51</v>
      </c>
    </row>
    <row r="52" spans="1:3" x14ac:dyDescent="0.35">
      <c r="A52" t="s">
        <v>67</v>
      </c>
      <c r="B52" s="78" t="s">
        <v>97</v>
      </c>
      <c r="C52">
        <v>0.92</v>
      </c>
    </row>
    <row r="53" spans="1:3" x14ac:dyDescent="0.35">
      <c r="B53" s="78" t="s">
        <v>98</v>
      </c>
      <c r="C53">
        <v>1.1399999999999999</v>
      </c>
    </row>
    <row r="54" spans="1:3" ht="18" x14ac:dyDescent="0.4">
      <c r="A54" s="2" t="s">
        <v>68</v>
      </c>
    </row>
    <row r="55" spans="1:3" x14ac:dyDescent="0.35">
      <c r="A55" s="82" t="s">
        <v>69</v>
      </c>
      <c r="B55" s="83" t="s">
        <v>97</v>
      </c>
      <c r="C55" s="82">
        <v>2.23</v>
      </c>
    </row>
    <row r="56" spans="1:3" x14ac:dyDescent="0.35">
      <c r="A56" s="82"/>
      <c r="B56" s="83" t="s">
        <v>98</v>
      </c>
      <c r="C56" s="82">
        <v>2.44</v>
      </c>
    </row>
    <row r="57" spans="1:3" x14ac:dyDescent="0.35">
      <c r="A57" t="s">
        <v>70</v>
      </c>
      <c r="B57" s="78" t="s">
        <v>97</v>
      </c>
      <c r="C57">
        <v>2.11</v>
      </c>
    </row>
    <row r="58" spans="1:3" x14ac:dyDescent="0.35">
      <c r="B58" s="78" t="s">
        <v>98</v>
      </c>
      <c r="C58">
        <v>2.34</v>
      </c>
    </row>
    <row r="59" spans="1:3" x14ac:dyDescent="0.35">
      <c r="A59" s="82" t="s">
        <v>71</v>
      </c>
      <c r="B59" s="83" t="s">
        <v>97</v>
      </c>
      <c r="C59" s="82">
        <v>2.2599999999999998</v>
      </c>
    </row>
    <row r="60" spans="1:3" x14ac:dyDescent="0.35">
      <c r="A60" s="82"/>
      <c r="B60" s="83" t="s">
        <v>98</v>
      </c>
      <c r="C60" s="82">
        <v>2.31</v>
      </c>
    </row>
  </sheetData>
  <pageMargins left="0.7" right="0.7" top="0.75" bottom="0.75" header="0.3" footer="0.3"/>
  <pageSetup scale="7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9FF56-A5C3-4459-8494-CDDE285B94D6}">
  <sheetPr>
    <pageSetUpPr fitToPage="1"/>
  </sheetPr>
  <dimension ref="A1:D60"/>
  <sheetViews>
    <sheetView tabSelected="1" zoomScaleNormal="100" workbookViewId="0"/>
  </sheetViews>
  <sheetFormatPr defaultRowHeight="14.5" x14ac:dyDescent="0.35"/>
  <cols>
    <col min="1" max="1" width="67.90625" bestFit="1" customWidth="1"/>
    <col min="2" max="2" width="16.26953125" customWidth="1"/>
    <col min="4" max="4" width="10.1796875" customWidth="1"/>
  </cols>
  <sheetData>
    <row r="1" spans="1:4" ht="15.5" x14ac:dyDescent="0.35">
      <c r="A1" s="80" t="s">
        <v>93</v>
      </c>
      <c r="B1" s="79"/>
    </row>
    <row r="2" spans="1:4" ht="15.5" x14ac:dyDescent="0.35">
      <c r="A2" s="81" t="s">
        <v>94</v>
      </c>
      <c r="B2" s="90"/>
    </row>
    <row r="3" spans="1:4" ht="15.5" x14ac:dyDescent="0.35">
      <c r="A3" s="86"/>
      <c r="B3" s="87"/>
    </row>
    <row r="4" spans="1:4" ht="18" x14ac:dyDescent="0.4">
      <c r="A4" s="2" t="s">
        <v>23</v>
      </c>
      <c r="B4" s="87"/>
      <c r="D4" s="79" t="s">
        <v>105</v>
      </c>
    </row>
    <row r="5" spans="1:4" x14ac:dyDescent="0.35">
      <c r="B5" s="79" t="s">
        <v>95</v>
      </c>
      <c r="C5" s="79" t="s">
        <v>96</v>
      </c>
      <c r="D5" s="79" t="s">
        <v>96</v>
      </c>
    </row>
    <row r="6" spans="1:4" x14ac:dyDescent="0.35">
      <c r="A6" s="85" t="s">
        <v>24</v>
      </c>
      <c r="B6" s="83" t="s">
        <v>97</v>
      </c>
      <c r="C6" s="82">
        <v>3.1</v>
      </c>
      <c r="D6" s="82"/>
    </row>
    <row r="7" spans="1:4" x14ac:dyDescent="0.35">
      <c r="A7" s="82"/>
      <c r="B7" s="83" t="s">
        <v>98</v>
      </c>
      <c r="C7" s="82">
        <v>3.32</v>
      </c>
      <c r="D7" s="82">
        <v>3.24</v>
      </c>
    </row>
    <row r="8" spans="1:4" x14ac:dyDescent="0.35">
      <c r="A8" s="85" t="s">
        <v>25</v>
      </c>
      <c r="B8" s="87" t="s">
        <v>97</v>
      </c>
      <c r="C8" s="88">
        <v>1.29</v>
      </c>
      <c r="D8" s="88"/>
    </row>
    <row r="9" spans="1:4" x14ac:dyDescent="0.35">
      <c r="A9" s="88"/>
      <c r="B9" s="87" t="s">
        <v>98</v>
      </c>
      <c r="C9" s="89">
        <v>1.5</v>
      </c>
      <c r="D9" s="88">
        <v>1.39</v>
      </c>
    </row>
    <row r="10" spans="1:4" x14ac:dyDescent="0.35">
      <c r="A10" s="82" t="s">
        <v>26</v>
      </c>
      <c r="B10" s="83" t="s">
        <v>97</v>
      </c>
      <c r="C10" s="82">
        <v>1.71</v>
      </c>
      <c r="D10" s="82"/>
    </row>
    <row r="11" spans="1:4" x14ac:dyDescent="0.35">
      <c r="A11" s="82"/>
      <c r="B11" s="83" t="s">
        <v>98</v>
      </c>
      <c r="C11" s="82">
        <v>1.78</v>
      </c>
      <c r="D11" s="82">
        <v>1.75</v>
      </c>
    </row>
    <row r="12" spans="1:4" x14ac:dyDescent="0.35">
      <c r="A12" s="84" t="s">
        <v>27</v>
      </c>
      <c r="B12" s="90" t="s">
        <v>97</v>
      </c>
      <c r="C12" s="89">
        <v>0.83</v>
      </c>
      <c r="D12" s="89"/>
    </row>
    <row r="13" spans="1:4" x14ac:dyDescent="0.35">
      <c r="A13" s="89"/>
      <c r="B13" s="90" t="s">
        <v>98</v>
      </c>
      <c r="C13" s="84">
        <v>0.78</v>
      </c>
      <c r="D13" s="84">
        <v>0.82</v>
      </c>
    </row>
    <row r="14" spans="1:4" x14ac:dyDescent="0.35">
      <c r="A14" s="84" t="s">
        <v>28</v>
      </c>
      <c r="B14" s="83" t="s">
        <v>97</v>
      </c>
      <c r="C14" s="82">
        <v>1.45</v>
      </c>
      <c r="D14" s="82"/>
    </row>
    <row r="15" spans="1:4" x14ac:dyDescent="0.35">
      <c r="A15" s="82"/>
      <c r="B15" s="83" t="s">
        <v>98</v>
      </c>
      <c r="C15" s="84">
        <v>1.41</v>
      </c>
      <c r="D15" s="84">
        <v>1.48</v>
      </c>
    </row>
    <row r="16" spans="1:4" x14ac:dyDescent="0.35">
      <c r="A16" s="89" t="s">
        <v>39</v>
      </c>
      <c r="B16" s="90" t="s">
        <v>97</v>
      </c>
      <c r="C16" s="89">
        <v>1.64</v>
      </c>
      <c r="D16" s="89"/>
    </row>
    <row r="17" spans="1:4" x14ac:dyDescent="0.35">
      <c r="A17" s="89"/>
      <c r="B17" s="90" t="s">
        <v>98</v>
      </c>
      <c r="C17">
        <v>2.04</v>
      </c>
      <c r="D17" s="89">
        <v>1.87</v>
      </c>
    </row>
    <row r="18" spans="1:4" x14ac:dyDescent="0.35">
      <c r="A18" s="82" t="s">
        <v>100</v>
      </c>
      <c r="B18" s="83" t="s">
        <v>97</v>
      </c>
      <c r="C18" s="82">
        <v>2.2599999999999998</v>
      </c>
      <c r="D18" s="82"/>
    </row>
    <row r="19" spans="1:4" x14ac:dyDescent="0.35">
      <c r="A19" s="82"/>
      <c r="B19" s="83" t="s">
        <v>98</v>
      </c>
      <c r="C19" s="82">
        <v>2.5099999999999998</v>
      </c>
      <c r="D19" s="82">
        <v>2.48</v>
      </c>
    </row>
    <row r="20" spans="1:4" x14ac:dyDescent="0.35">
      <c r="A20" s="89" t="s">
        <v>41</v>
      </c>
      <c r="B20" s="90" t="s">
        <v>97</v>
      </c>
      <c r="C20" s="89">
        <v>1.81</v>
      </c>
      <c r="D20" s="89"/>
    </row>
    <row r="21" spans="1:4" x14ac:dyDescent="0.35">
      <c r="A21" s="89"/>
      <c r="B21" s="90" t="s">
        <v>98</v>
      </c>
      <c r="C21">
        <v>1.91</v>
      </c>
      <c r="D21" s="89">
        <v>1.86</v>
      </c>
    </row>
    <row r="22" spans="1:4" x14ac:dyDescent="0.35">
      <c r="A22" s="82" t="s">
        <v>40</v>
      </c>
      <c r="B22" s="83" t="s">
        <v>97</v>
      </c>
      <c r="C22" s="82">
        <v>2.0699999999999998</v>
      </c>
      <c r="D22" s="82"/>
    </row>
    <row r="23" spans="1:4" x14ac:dyDescent="0.35">
      <c r="A23" s="82"/>
      <c r="B23" s="83" t="s">
        <v>98</v>
      </c>
      <c r="C23" s="82">
        <v>2.3199999999999998</v>
      </c>
      <c r="D23" s="82">
        <v>2.2599999999999998</v>
      </c>
    </row>
    <row r="24" spans="1:4" x14ac:dyDescent="0.35">
      <c r="A24" s="89"/>
      <c r="B24" s="90"/>
      <c r="C24" s="89"/>
      <c r="D24" s="89"/>
    </row>
    <row r="25" spans="1:4" ht="18" x14ac:dyDescent="0.4">
      <c r="A25" s="91" t="s">
        <v>50</v>
      </c>
      <c r="B25" s="90"/>
      <c r="C25" s="89"/>
      <c r="D25" s="89"/>
    </row>
    <row r="26" spans="1:4" x14ac:dyDescent="0.35">
      <c r="A26" s="85" t="s">
        <v>99</v>
      </c>
      <c r="B26" s="83" t="s">
        <v>97</v>
      </c>
      <c r="C26" s="82">
        <v>1.9</v>
      </c>
      <c r="D26" s="82"/>
    </row>
    <row r="27" spans="1:4" x14ac:dyDescent="0.35">
      <c r="A27" s="82"/>
      <c r="B27" s="83" t="s">
        <v>98</v>
      </c>
      <c r="C27" s="82">
        <v>2.4</v>
      </c>
      <c r="D27" s="82">
        <v>2.09</v>
      </c>
    </row>
    <row r="28" spans="1:4" x14ac:dyDescent="0.35">
      <c r="A28" s="85" t="s">
        <v>52</v>
      </c>
      <c r="B28" s="90" t="s">
        <v>97</v>
      </c>
      <c r="C28" s="89">
        <v>0.83</v>
      </c>
      <c r="D28" s="89"/>
    </row>
    <row r="29" spans="1:4" x14ac:dyDescent="0.35">
      <c r="A29" s="89"/>
      <c r="B29" s="90" t="s">
        <v>98</v>
      </c>
      <c r="C29" s="89">
        <v>1.19</v>
      </c>
      <c r="D29" s="89">
        <v>0.98</v>
      </c>
    </row>
    <row r="30" spans="1:4" x14ac:dyDescent="0.35">
      <c r="A30" s="82" t="s">
        <v>53</v>
      </c>
      <c r="B30" s="83" t="s">
        <v>97</v>
      </c>
      <c r="C30" s="82">
        <v>1.55</v>
      </c>
      <c r="D30" s="82"/>
    </row>
    <row r="31" spans="1:4" x14ac:dyDescent="0.35">
      <c r="A31" s="82"/>
      <c r="B31" s="83" t="s">
        <v>98</v>
      </c>
      <c r="C31" s="82">
        <v>1.57</v>
      </c>
      <c r="D31" s="82">
        <v>1.44</v>
      </c>
    </row>
    <row r="32" spans="1:4" x14ac:dyDescent="0.35">
      <c r="A32" s="89" t="s">
        <v>54</v>
      </c>
      <c r="B32" s="90" t="s">
        <v>97</v>
      </c>
      <c r="C32" s="89">
        <v>0.23</v>
      </c>
      <c r="D32" s="89"/>
    </row>
    <row r="33" spans="1:4" x14ac:dyDescent="0.35">
      <c r="A33" s="89"/>
      <c r="B33" s="90" t="s">
        <v>98</v>
      </c>
      <c r="C33">
        <v>0.32</v>
      </c>
      <c r="D33" s="89">
        <v>0.3</v>
      </c>
    </row>
    <row r="34" spans="1:4" x14ac:dyDescent="0.35">
      <c r="A34" s="82" t="s">
        <v>55</v>
      </c>
      <c r="B34" s="83" t="s">
        <v>97</v>
      </c>
      <c r="C34" s="82">
        <v>0.93</v>
      </c>
      <c r="D34" s="82"/>
    </row>
    <row r="35" spans="1:4" x14ac:dyDescent="0.35">
      <c r="A35" s="82"/>
      <c r="B35" s="83" t="s">
        <v>98</v>
      </c>
      <c r="C35" s="82">
        <v>1.3</v>
      </c>
      <c r="D35" s="82">
        <v>1.1100000000000001</v>
      </c>
    </row>
    <row r="36" spans="1:4" x14ac:dyDescent="0.35">
      <c r="A36" t="s">
        <v>56</v>
      </c>
      <c r="B36" s="79" t="s">
        <v>97</v>
      </c>
      <c r="C36">
        <v>2.06</v>
      </c>
    </row>
    <row r="37" spans="1:4" x14ac:dyDescent="0.35">
      <c r="B37" s="79" t="s">
        <v>98</v>
      </c>
      <c r="C37">
        <v>2.2000000000000002</v>
      </c>
      <c r="D37">
        <v>2.11</v>
      </c>
    </row>
    <row r="38" spans="1:4" x14ac:dyDescent="0.35">
      <c r="A38" s="82" t="s">
        <v>103</v>
      </c>
      <c r="B38" s="83" t="s">
        <v>97</v>
      </c>
      <c r="C38" s="82">
        <v>2.2400000000000002</v>
      </c>
      <c r="D38" s="82"/>
    </row>
    <row r="39" spans="1:4" x14ac:dyDescent="0.35">
      <c r="A39" s="82"/>
      <c r="B39" s="83" t="s">
        <v>98</v>
      </c>
      <c r="C39" s="84">
        <v>2.4</v>
      </c>
      <c r="D39" s="84">
        <v>2.41</v>
      </c>
    </row>
    <row r="40" spans="1:4" x14ac:dyDescent="0.35">
      <c r="A40" t="s">
        <v>104</v>
      </c>
      <c r="B40" s="79" t="s">
        <v>97</v>
      </c>
      <c r="C40">
        <v>2.2400000000000002</v>
      </c>
    </row>
    <row r="41" spans="1:4" x14ac:dyDescent="0.35">
      <c r="B41" s="79" t="s">
        <v>98</v>
      </c>
      <c r="C41">
        <v>2.4300000000000002</v>
      </c>
      <c r="D41">
        <v>2.42</v>
      </c>
    </row>
    <row r="42" spans="1:4" x14ac:dyDescent="0.35">
      <c r="A42" s="85" t="s">
        <v>59</v>
      </c>
      <c r="B42" s="83" t="s">
        <v>97</v>
      </c>
      <c r="C42" s="82">
        <v>2.0699999999999998</v>
      </c>
      <c r="D42" s="82"/>
    </row>
    <row r="43" spans="1:4" x14ac:dyDescent="0.35">
      <c r="A43" s="82"/>
      <c r="B43" s="83" t="s">
        <v>98</v>
      </c>
      <c r="C43" s="82">
        <v>2.46</v>
      </c>
      <c r="D43" s="82">
        <v>2.33</v>
      </c>
    </row>
    <row r="44" spans="1:4" x14ac:dyDescent="0.35">
      <c r="A44" s="85" t="s">
        <v>60</v>
      </c>
      <c r="B44" s="79" t="s">
        <v>97</v>
      </c>
      <c r="C44">
        <v>1.47</v>
      </c>
    </row>
    <row r="45" spans="1:4" x14ac:dyDescent="0.35">
      <c r="B45" s="79" t="s">
        <v>98</v>
      </c>
      <c r="C45">
        <v>2.2200000000000002</v>
      </c>
      <c r="D45">
        <v>1.96</v>
      </c>
    </row>
    <row r="46" spans="1:4" x14ac:dyDescent="0.35">
      <c r="A46" s="82" t="s">
        <v>66</v>
      </c>
      <c r="B46" s="83" t="s">
        <v>97</v>
      </c>
      <c r="C46" s="82">
        <v>1.64</v>
      </c>
      <c r="D46" s="82"/>
    </row>
    <row r="47" spans="1:4" x14ac:dyDescent="0.35">
      <c r="A47" s="82"/>
      <c r="B47" s="83" t="s">
        <v>98</v>
      </c>
      <c r="C47" s="82">
        <v>1.78</v>
      </c>
      <c r="D47" s="82">
        <v>1.74</v>
      </c>
    </row>
    <row r="48" spans="1:4" x14ac:dyDescent="0.35">
      <c r="A48" s="85" t="s">
        <v>101</v>
      </c>
      <c r="B48" s="79" t="s">
        <v>97</v>
      </c>
      <c r="C48">
        <v>1.1599999999999999</v>
      </c>
    </row>
    <row r="49" spans="1:4" x14ac:dyDescent="0.35">
      <c r="B49" s="79" t="s">
        <v>98</v>
      </c>
      <c r="C49" s="84">
        <v>1.54</v>
      </c>
      <c r="D49" s="84">
        <v>1.58</v>
      </c>
    </row>
    <row r="50" spans="1:4" x14ac:dyDescent="0.35">
      <c r="A50" s="82" t="s">
        <v>102</v>
      </c>
      <c r="B50" s="83" t="s">
        <v>97</v>
      </c>
      <c r="C50" s="82">
        <v>1.38</v>
      </c>
      <c r="D50" s="82"/>
    </row>
    <row r="51" spans="1:4" x14ac:dyDescent="0.35">
      <c r="A51" s="82"/>
      <c r="B51" s="83" t="s">
        <v>98</v>
      </c>
      <c r="C51" s="84">
        <v>1.33</v>
      </c>
      <c r="D51" s="84">
        <v>1.51</v>
      </c>
    </row>
    <row r="52" spans="1:4" x14ac:dyDescent="0.35">
      <c r="A52" t="s">
        <v>67</v>
      </c>
      <c r="B52" s="79" t="s">
        <v>97</v>
      </c>
      <c r="C52">
        <v>0.92</v>
      </c>
    </row>
    <row r="53" spans="1:4" x14ac:dyDescent="0.35">
      <c r="B53" s="79" t="s">
        <v>98</v>
      </c>
      <c r="C53">
        <v>1.19</v>
      </c>
      <c r="D53">
        <v>1.1399999999999999</v>
      </c>
    </row>
    <row r="54" spans="1:4" ht="18" x14ac:dyDescent="0.4">
      <c r="A54" s="2" t="s">
        <v>68</v>
      </c>
    </row>
    <row r="55" spans="1:4" x14ac:dyDescent="0.35">
      <c r="A55" s="85" t="s">
        <v>69</v>
      </c>
      <c r="B55" s="83" t="s">
        <v>97</v>
      </c>
      <c r="C55" s="82">
        <v>2.23</v>
      </c>
      <c r="D55" s="82"/>
    </row>
    <row r="56" spans="1:4" x14ac:dyDescent="0.35">
      <c r="A56" s="82"/>
      <c r="B56" s="83" t="s">
        <v>98</v>
      </c>
      <c r="C56" s="82">
        <v>2.59</v>
      </c>
      <c r="D56" s="82">
        <v>2.44</v>
      </c>
    </row>
    <row r="57" spans="1:4" x14ac:dyDescent="0.35">
      <c r="A57" t="s">
        <v>70</v>
      </c>
      <c r="B57" s="79" t="s">
        <v>97</v>
      </c>
      <c r="C57">
        <v>2.11</v>
      </c>
    </row>
    <row r="58" spans="1:4" x14ac:dyDescent="0.35">
      <c r="B58" s="79" t="s">
        <v>98</v>
      </c>
      <c r="C58">
        <v>2.35</v>
      </c>
      <c r="D58">
        <v>2.34</v>
      </c>
    </row>
    <row r="59" spans="1:4" x14ac:dyDescent="0.35">
      <c r="A59" s="82" t="s">
        <v>71</v>
      </c>
      <c r="B59" s="83" t="s">
        <v>97</v>
      </c>
      <c r="C59" s="82">
        <v>2.2599999999999998</v>
      </c>
      <c r="D59" s="82"/>
    </row>
    <row r="60" spans="1:4" x14ac:dyDescent="0.35">
      <c r="A60" s="82"/>
      <c r="B60" s="83" t="s">
        <v>98</v>
      </c>
      <c r="C60" s="82">
        <v>2.33</v>
      </c>
      <c r="D60" s="82">
        <v>2.31</v>
      </c>
    </row>
  </sheetData>
  <pageMargins left="0.7" right="0.7" top="0.75" bottom="0.75" header="0.3" footer="0.3"/>
  <pageSetup scale="7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Charts</vt:lpstr>
      <vt:lpstr>Numbers and Feedback</vt:lpstr>
      <vt:lpstr>Statistical Significance</vt:lpstr>
      <vt:lpstr>Stat. Sig. Both Times</vt:lpstr>
    </vt:vector>
  </TitlesOfParts>
  <Company>Eastern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Bronkema</dc:creator>
  <cp:lastModifiedBy>David Bronkema</cp:lastModifiedBy>
  <cp:lastPrinted>2024-08-20T15:42:36Z</cp:lastPrinted>
  <dcterms:created xsi:type="dcterms:W3CDTF">2023-09-16T03:17:42Z</dcterms:created>
  <dcterms:modified xsi:type="dcterms:W3CDTF">2024-08-20T16:58:29Z</dcterms:modified>
</cp:coreProperties>
</file>